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defaultThemeVersion="124226"/>
  <mc:AlternateContent xmlns:mc="http://schemas.openxmlformats.org/markup-compatibility/2006">
    <mc:Choice Requires="x15">
      <x15ac:absPath xmlns:x15ac="http://schemas.microsoft.com/office/spreadsheetml/2010/11/ac" url="C:\Users\13077\Desktop\JN - Katja\JN 2020\Tiskanje zbornikov in časopisa Naša bolnišnica - OP\OBJAVA\"/>
    </mc:Choice>
  </mc:AlternateContent>
  <xr:revisionPtr revIDLastSave="0" documentId="8_{643D4BF9-E730-42F2-A08E-077050FD4BB8}" xr6:coauthVersionLast="47" xr6:coauthVersionMax="47" xr10:uidLastSave="{00000000-0000-0000-0000-000000000000}"/>
  <bookViews>
    <workbookView xWindow="-120" yWindow="-120" windowWidth="29040" windowHeight="15840" xr2:uid="{00000000-000D-0000-FFFF-FFFF00000000}"/>
  </bookViews>
  <sheets>
    <sheet name="REKAPITULACIJA" sheetId="3" r:id="rId1"/>
    <sheet name="SKLOP 1 - TISKANJE ZBORNIKOV" sheetId="1" r:id="rId2"/>
    <sheet name="SKLOP 2 - TISKANJE ČASOPISA" sheetId="2" r:id="rId3"/>
  </sheets>
  <definedNames>
    <definedName name="_xlnm.Print_Titles" localSheetId="1">'SKLOP 1 - TISKANJE ZBORNIKOV'!$12:$12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2" l="1"/>
  <c r="H92" i="1"/>
  <c r="E11" i="3"/>
  <c r="H13" i="2"/>
  <c r="H38" i="1"/>
  <c r="G38" i="1"/>
  <c r="H37" i="1"/>
  <c r="G37" i="1"/>
  <c r="H57" i="1"/>
  <c r="G57" i="1"/>
  <c r="H56" i="1"/>
  <c r="G56" i="1"/>
  <c r="H55" i="1"/>
  <c r="G55" i="1"/>
  <c r="H82" i="1"/>
  <c r="G82" i="1"/>
  <c r="H81" i="1"/>
  <c r="G81" i="1"/>
  <c r="H45" i="1"/>
  <c r="G40" i="1"/>
  <c r="H40" i="1"/>
  <c r="G39" i="1"/>
  <c r="H39" i="1"/>
  <c r="G36" i="1"/>
  <c r="H36" i="1"/>
  <c r="G35" i="1"/>
  <c r="H35" i="1"/>
  <c r="G41" i="1"/>
  <c r="G43" i="1"/>
  <c r="G58" i="1"/>
  <c r="G59" i="1"/>
  <c r="G60" i="1"/>
  <c r="G61" i="1"/>
  <c r="G62" i="1"/>
  <c r="G63" i="1"/>
  <c r="G64" i="1"/>
  <c r="G65" i="1"/>
  <c r="G66" i="1"/>
  <c r="G46" i="1"/>
  <c r="G47" i="1"/>
  <c r="G48" i="1"/>
  <c r="G49" i="1"/>
  <c r="G50" i="1"/>
  <c r="G51" i="1"/>
  <c r="G52" i="1"/>
  <c r="G53" i="1"/>
  <c r="G54" i="1"/>
  <c r="G67" i="1"/>
  <c r="G68" i="1"/>
  <c r="G69" i="1"/>
  <c r="G70" i="1"/>
  <c r="G71" i="1"/>
  <c r="G72" i="1"/>
  <c r="G73" i="1"/>
  <c r="G85" i="1"/>
  <c r="G86" i="1"/>
  <c r="G87" i="1"/>
  <c r="G88" i="1"/>
  <c r="G76" i="1"/>
  <c r="G77" i="1"/>
  <c r="G78" i="1"/>
  <c r="G79" i="1"/>
  <c r="G34" i="1"/>
  <c r="G31" i="1"/>
  <c r="G32" i="1"/>
  <c r="G33" i="1"/>
  <c r="G30" i="1"/>
  <c r="H79" i="1"/>
  <c r="H78" i="1"/>
  <c r="H77" i="1"/>
  <c r="H76" i="1"/>
  <c r="H88" i="1"/>
  <c r="H87" i="1"/>
  <c r="H86" i="1"/>
  <c r="H85" i="1"/>
  <c r="H73" i="1"/>
  <c r="H72" i="1"/>
  <c r="H71" i="1"/>
  <c r="H70" i="1"/>
  <c r="H69" i="1"/>
  <c r="H68" i="1"/>
  <c r="H67" i="1"/>
  <c r="H54" i="1"/>
  <c r="H53" i="1"/>
  <c r="H52" i="1"/>
  <c r="H51" i="1"/>
  <c r="H50" i="1"/>
  <c r="H49" i="1"/>
  <c r="H48" i="1"/>
  <c r="H47" i="1"/>
  <c r="H46" i="1"/>
  <c r="H66" i="1"/>
  <c r="H65" i="1"/>
  <c r="H64" i="1"/>
  <c r="H63" i="1"/>
  <c r="H61" i="1"/>
  <c r="H62" i="1"/>
  <c r="H60" i="1"/>
  <c r="H59" i="1"/>
  <c r="H58" i="1"/>
  <c r="H41" i="1"/>
  <c r="H43" i="1"/>
  <c r="H34" i="1"/>
  <c r="H31" i="1"/>
  <c r="H32" i="1"/>
  <c r="H33" i="1"/>
  <c r="H30" i="1"/>
  <c r="E10" i="3" l="1"/>
  <c r="E13" i="3" s="1"/>
  <c r="E14" i="3" s="1"/>
  <c r="H93" i="1"/>
  <c r="H94" i="1" s="1"/>
  <c r="H21" i="2" l="1"/>
  <c r="H22" i="2" s="1"/>
  <c r="E15" i="3"/>
</calcChain>
</file>

<file path=xl/sharedStrings.xml><?xml version="1.0" encoding="utf-8"?>
<sst xmlns="http://schemas.openxmlformats.org/spreadsheetml/2006/main" count="190" uniqueCount="121">
  <si>
    <t>Številka ponudbe:</t>
  </si>
  <si>
    <t>Datum:</t>
  </si>
  <si>
    <t>PONUDNIK:</t>
  </si>
  <si>
    <t>PREDRAČUN</t>
  </si>
  <si>
    <t>ZŠ</t>
  </si>
  <si>
    <t>Opis</t>
  </si>
  <si>
    <t>Enota mere</t>
  </si>
  <si>
    <t>Količina</t>
  </si>
  <si>
    <t>Cena brez DDV</t>
  </si>
  <si>
    <t>Stopnja DDV (%)</t>
  </si>
  <si>
    <t>Znesek DDV</t>
  </si>
  <si>
    <t>Vrednost brez DDV</t>
  </si>
  <si>
    <t>1. Priprava celostne podobe:</t>
  </si>
  <si>
    <t>a) aktivne (personalizcija)</t>
  </si>
  <si>
    <t>b) pasivne udeležence</t>
  </si>
  <si>
    <t>- oblikovanje ovitka zbornika</t>
  </si>
  <si>
    <t>- oblikovanje vsebine zbornika</t>
  </si>
  <si>
    <t>2. Pridobitev CIP kataloškega zapisa v Univerzitetni knjižnici Maribor po poslani ISBN številki</t>
  </si>
  <si>
    <t>Oblikovanje celostne podobe:</t>
  </si>
  <si>
    <t>- dodatno zbornik: ureditev prejetih člankov v izbrano enotno oblikovno rešitev</t>
  </si>
  <si>
    <t>- vstavljanje urejenih člankov v zbornik glede na prejete zahteve</t>
  </si>
  <si>
    <t>- plakat</t>
  </si>
  <si>
    <t>- zloženka</t>
  </si>
  <si>
    <t>- potrdilo o udeležbi za:</t>
  </si>
  <si>
    <t>Obseg zbornika:</t>
  </si>
  <si>
    <t>- do vključno 100 strani</t>
  </si>
  <si>
    <t>- 101 – 200 strani</t>
  </si>
  <si>
    <t>- 201 – 300 strani</t>
  </si>
  <si>
    <t>- 301 – 400 stran</t>
  </si>
  <si>
    <t>ura</t>
  </si>
  <si>
    <t>Za vsako srečanje je  potrebno podati fiksni obseg ur in ceno za različne obsege zbornika (grafična postavitev zbornika – surova vključuje: naslovnico, reklame, tekste).</t>
  </si>
  <si>
    <t>kos</t>
  </si>
  <si>
    <t>Certifikati – potrdilo za udeležence kongresa, zahvale, plakete, priznanja.</t>
  </si>
  <si>
    <t>- Za aktivne udeležence se izda imensko – personalizirano potrdilo (število aktivnih udeležencev vnaprej ni znano).</t>
  </si>
  <si>
    <t>CD mediji
Dupliciranje, potisk, slim škatlica, celofaniranje.</t>
  </si>
  <si>
    <t>Obseg:</t>
  </si>
  <si>
    <t>- do vključno 100 medijev</t>
  </si>
  <si>
    <t>- 101 – 200 medijev</t>
  </si>
  <si>
    <t>- 201 – 300 medijev</t>
  </si>
  <si>
    <t>- 301 – 400 medijev</t>
  </si>
  <si>
    <t>- do vključno 100 trakov</t>
  </si>
  <si>
    <t>- 101 – 200 trakov</t>
  </si>
  <si>
    <t>- 301 – 400 trakov</t>
  </si>
  <si>
    <t>- 201 – 300 trakov</t>
  </si>
  <si>
    <t>Davčna osnova:</t>
  </si>
  <si>
    <t>Znesek davka:</t>
  </si>
  <si>
    <t>Ponudbena vrednost z DDV:</t>
  </si>
  <si>
    <t>Opombe:</t>
  </si>
  <si>
    <t>- Ponudnik mora ponuditi vse vrste blaga/storitev po predračunu.</t>
  </si>
  <si>
    <t>- V tabeli je opredeljenih maksimalno število ur za oblikovanje posamezne naklade.</t>
  </si>
  <si>
    <t>Žig in podpis ponudnika:</t>
  </si>
  <si>
    <t>- V tabeli so navedene predvidene letne količine.</t>
  </si>
  <si>
    <t>Plakat B2 (50 x 70cm) foto.
Obstojni tisk v foto kvaliteti, 4/0 color.
Polsijajni 150g papir.
Dinamika tiska: naročilo na kongres se giblje od 10 do 50 kos</t>
  </si>
  <si>
    <t>Plakat B1 (70 x 100cm) foto.
Obstojni tisk v foto kvaliteti, 4/0 color.
Polsijajni 150g papir.
Dinamika tiska: naročilo na kongres se giblje od 10 do 50 kos</t>
  </si>
  <si>
    <t xml:space="preserve">Roll up stojalo za plakat z avtomatskim
navijanjem.
Stojalo iz eloksiranega aluminija. 
Nosilna torba.
Širina 85cm, višina 210cm.
</t>
  </si>
  <si>
    <t>Foto plakat za roll up stojalo 85x210cm.
Digitalni printcolor reklamnega plakata na platno v foto kvaliteti. 4/0 color
Brez stojala.</t>
  </si>
  <si>
    <t xml:space="preserve">Svečane Listine
Format A4, Material: Cordenons Modigliani 
Bianco 260g, tisk 4/0 color 
+ 1/0 termotisk (zlata folija)
+ slepi tisk 
+ personalizacija imen
Dinamika tiska: naročilo na kongres se giblje od
10 do 30 kos.
</t>
  </si>
  <si>
    <t>Ovratni trakovi
4/4 color barvni potisk.</t>
  </si>
  <si>
    <t xml:space="preserve">Menjava plakata v stojalo.
Menjava plakata se zaračuna samo v primeru montaže plakata v že kupljeno stojalo.
</t>
  </si>
  <si>
    <t xml:space="preserve">Format potrdila – A4.
Tisk – enostransko 4/0.
Material – SybolCard 300g
Dinamika tiska: naročilo na kongres se giblje od 50 do 300 kos.
</t>
  </si>
  <si>
    <t xml:space="preserve">Tisk zbornika A5.
Platnica 300g papir, 4/0, plastifikacija 1/0.
Polnilo 90g – 115g, 4/0 color.
Lepljena/broširana vezava.
OBSEG – do 100 strani.
Dinamika tiska: povprečno naročilo na kongres se giblje od  100 do 300 kos.
</t>
  </si>
  <si>
    <t xml:space="preserve">Tisk zbornika A5.
Platnica 300g papir, 4/0, plastifikacija 1/0.
Polnilo 90g – 115g, 1/1 črno belo.
Lepljena/broširana vezava.
OBSEG – do 100 strani.
Dinamika tiska: povprečno naročilo na kongres se giblje od  100 do 300 kos.
</t>
  </si>
  <si>
    <t xml:space="preserve">Tisk zbornika A5.
Platnica 300g papir, 4/0, plastifikacija 1/0.
Polnilo 90g – 115g, 1/1 črno belo + barvni oglasi do 16 strani.
Lepljena/broširana vezava.
OBSEG – do 100 strani.
Dinamika tiska: povprečno naročilo na kongres se giblje od  100 do 300 kos.
</t>
  </si>
  <si>
    <t xml:space="preserve">Tisk zbornika A5.
Platnica 300g papir, 4/0, plastifikacija 1/0.
Polnilo 90g – 115g, 4/0 color.
Lepljena/broširana vezava.
OBSEG – do 200 strani.
Dinamika tiska: povprečno naročilo na kongres se giblje od  100 do 300 kos.
</t>
  </si>
  <si>
    <t xml:space="preserve">Tisk zbornika A5.
Platnica 300g papir, 4/0, plastifikacija 1/0.
Polnilo 90g – 115g, 1/1 črno belo + barvni oglasi do 16 strani.
Lepljena/broširana vezava.
OBSEG – do 200 strani.
Dinamika tiska: povprečno naročilo na kongres se giblje od  100 do 300 kos.
</t>
  </si>
  <si>
    <t xml:space="preserve">Tisk zbornika A5.
Platnica 300g papir, 4/0, plastifikacija 1/0.
Polnilo 90g – 115g, 4/0 color.
Lepljena/broširana vezava.
OBSEG – do 300 strani.
Dinamika tiska: povprečno naročilo na kongres se giblje od  100 do 300 kos.
</t>
  </si>
  <si>
    <t xml:space="preserve">Tisk zbornika A5.
Platnica 300g papir, 4/0, plastifikacija 1/0.
Polnilo 90g – 115g, 1/1 črno belo.
Lepljena/broširana vezava.
OBSEG – do 200 strani.
Dinamika tiska: povprečno naročilo na kongres se giblje od  100 do 300 kos.
</t>
  </si>
  <si>
    <t xml:space="preserve">Tisk zbornika A5.
Platnica 300g papir, 4/0, plastifikacija 1/0.
Polnilo 90g – 115g, 1/1 črno belo.
Lepljena/broširana vezava.
OBSEG – do 300 strani.
Dinamika tiska: povprečno naročilo na kongres se giblje od  100 do 300 kos.
</t>
  </si>
  <si>
    <t xml:space="preserve">Tisk zbornika A5.
Platnica 300g papir, 4/0, plastifikacija 1/0.
Polnilo 90g – 115g, 1/1 črno belo + barvni oglasi do 16 strani.
Lepljena/broširana vezava.
OBSEG – do 300 strani.
Dinamika tiska: povprečno naročilo na kongres se giblje od  100 do 300 kos.
</t>
  </si>
  <si>
    <t xml:space="preserve">Tisk zbornika A4.
Platnica 300g papir, 4/0, plastifikacija 1/0.
Polnilo 90g – 115g, 4/0 color.
Lepljena/broširana vezava.
OBSEG – do 100 strani.
Dinamika tiska: povprečno naročilo na kongres se giblje od  100 do 300 kos.
</t>
  </si>
  <si>
    <t xml:space="preserve">Tisk zbornika A4.
Platnica 300g papir, 4/0, plastifikacija 1/0.
Polnilo 90g – 115g, 1/1 črno belo.
Lepljena/broširana vezava.
OBSEG – do 100 strani.
Dinamika tiska: povprečno naročilo na kongres se giblje od  100 do 300 kos.
</t>
  </si>
  <si>
    <t xml:space="preserve">Tisk zbornika A4.
Platnica 300g papir, 4/0, plastifikacija 1/0.
Polnilo 90g – 115g, 1/1 črno belo + barvni oglasi do 16 strani.
Lepljena/broširana vezava.
OBSEG – do 100 strani.
Dinamika tiska: povprečno naročilo na kongres se giblje od  100 do 300 kos.
</t>
  </si>
  <si>
    <t xml:space="preserve">Tisk zbornika A4.
Platnica 300g papir, 4/0, plastifikacija 1/0.
Polnilo 90g – 115g, 4/0 color.
Lepljena/broširana vezava.
OBSEG – do 200 strani.
Dinamika tiska: povprečno naročilo na kongres se giblje od  100 do 300 kos.
</t>
  </si>
  <si>
    <t xml:space="preserve">Tisk zbornika A4.
Platnica 300g papir, 4/0, plastifikacija 1/0.
Polnilo 90g – 115g, 1/1 črno belo.
Lepljena/broširana vezava.
OBSEG – do 200 strani.
Dinamika tiska: povprečno naročilo na kongres se giblje od  100 do 300 kos.
</t>
  </si>
  <si>
    <t xml:space="preserve">Tisk zbornika A4.
Platnica 300g papir, 4/0, plastifikacija 1/0.
Polnilo 90g – 115g, 1/1 črno belo + barvni oglasi do 16 strani .
Lepljena/broširana vezava.
OBSEG – do 200 strani.
Dinamika tiska: povprečno naročilo na kongres se giblje od  100 do 300 kos.
</t>
  </si>
  <si>
    <t xml:space="preserve">Tisk zbornika A4.
Platnica 300g papir, 4/0, plastifikacija 1/0.
Polnilo 90g – 115g, 4/0 color.
Lepljena/broširana vezava.
OBSEG – do 300 strani.
Dinamika tiska: povprečno naročilo na kongres se giblje od  100 do 300 kos.
</t>
  </si>
  <si>
    <t xml:space="preserve">Tisk zbornika A4.
Platnica 300g papir, 4/0, plastifikacija 1/0.
Polnilo 90g – 115g, 1/1 črno belo.
Lepljena/broširana vezava.
OBSEG – do 300 strani.
Dinamika tiska: povprečno naročilo na kongres se giblje od  100 do 300 kos.
</t>
  </si>
  <si>
    <t xml:space="preserve">Tisk zbornika A4.
Platnica 300g papir, 4/0, plastifikacija 1/0.
Polnilo 90g – 115g, 1/1 črno belo + barvni oglasi do 16 strani
Lepljena/broširana vezava.
OBSEG – do 300 strani.
Dinamika tiska: povprečno naročilo na kongres se giblje od  100 do 300 kos.
</t>
  </si>
  <si>
    <t xml:space="preserve">Tisk izročkov A4.
Platnica 300g papir, 4/0 + PVC folija.
Polnilo 90g – 115 g, 4/0 color.
Spiralna vezava.
OBSEG – do 100 strani
Dinamika tiska: povprečno naročilo na kongres se giblje od  100 do 200 kos.
</t>
  </si>
  <si>
    <t xml:space="preserve">Tisk izročkov A4.
Platnica 300g papir, 4/0 + PVC folija.
Polnilo 90g – 115 g, 1/1 črno belo.
Spiralna vezava.
OBSEG – do 100 strani.
Dinamika tiska: povprečno naročilo na kongres se giblje od  100 do 200 kos.
</t>
  </si>
  <si>
    <t xml:space="preserve">Tisk izročkov A4.
Platnica 300g papir, 4/0 + PVC folija.
Polnilo 90g – 115 g, 1/1 črno belo + barvni oglasi do 16 strani.
Spiralna vezava.
OBSEG – do 100 strani.
Dinamika tiska: povprečno naročilo na kongres se giblje od  100 do 200 kos.
</t>
  </si>
  <si>
    <t xml:space="preserve">Tisk izročkov A4.
Platnica 300g papir, 4/0 papir + PVC folija.
Polnilo 90g – 115 g, 4/0 color.
Spiralna vezava.
OBSEG – do 200 strani.
Dinamika tiska: povprečno naročilo na kongres se giblje od  100 do 200 kos.
</t>
  </si>
  <si>
    <t xml:space="preserve">Tisk izročkov A4.
Platnica 300g papir, 4/0 + PVC folija.
Polnilo 90g – 115 g, 1/1 črno belo.
Spiralna vezava.
OBSEG – do 200 strani.
Dinamika tiska: povprečno naročilo na kongres se giblje od 100 do 200 kos.
</t>
  </si>
  <si>
    <t xml:space="preserve">Tisk izročkov A4.
Platnica 300g papir, 4/0 + PVC folija.
Polnilo 90g – 115 g, 1/1 črno belo + barvni oglasi do 16 strani.
Spiralna vezava.
OBSEG – do 200 strani.
Dinamika tiska: povprečno naročilo na kongres se giblje od  100 do 200 kos.
</t>
  </si>
  <si>
    <t xml:space="preserve">Imenska tablica (85*55mm).
Obstojni tisk v foto kvaliteti 4/0 color.
Polsijajni 300g papir.
Dinamika tiska: povprečno naročilo na kongres se giblje od  50 do 350 kos.
</t>
  </si>
  <si>
    <t xml:space="preserve">Dinamika: povprečno naročilo na kongres se giblje od  50 do 500 kos.
</t>
  </si>
  <si>
    <t xml:space="preserve">Netkana nakupovalna vrečka z ročaji
Bela, 39x39 cm
Dotisk 2 barvi po obeh straneh
</t>
  </si>
  <si>
    <t xml:space="preserve">Dinamika: povprečno naročilo na kongres se giblje od  50 do 350 kos.
</t>
  </si>
  <si>
    <t xml:space="preserve">Kemični svinčnik/pisalo, belo/belo
Dotisk 2 barvi po obeh straneh
</t>
  </si>
  <si>
    <t xml:space="preserve">Tisk zbornika A4 – trda vezava.
Platnica 135g papir + lepenka 2,0mm, 4/0 color + plastifikacija 1/0 + 1/0 termotisk (zlata folija)
 Polnilo 90g – 135g, 4/4 color.
Trda vezava. 
OBSEG – do 100 strani
</t>
  </si>
  <si>
    <t xml:space="preserve">Tisk zbornika A4 - trda vezava.
Platnica 135g papir + lepenka 2,0mm, 4/0 color + plastifikacija 1/0 + 1/0 termotisk (zlata folija)
 Polnilo 90g – 135g, 4/4 color.
Trda vezava. 
OBSEG – do 200 strani
</t>
  </si>
  <si>
    <t xml:space="preserve">Tisk zbornika A4 – trda vezava.
Platnica 135g papir + lepenka 2,0mm, 4/0 color + plastifikacija 1/0 + 1/0 termotisk (zlata folija)
 Polnilo 90g – 135g, 4/4 color.
Trda vezava. 
OBSEG – do 300 strani.
</t>
  </si>
  <si>
    <t xml:space="preserve">Zloženka - vabilo A4 preloženo na 1/3 A4.
Mat 150 g, 4/4 color, 2 x zgibano na 1/3 A4.
Dinamika tiska: naročilo na kongres se giblje od 100 do 500 kos.
</t>
  </si>
  <si>
    <t>Plakat 90 x 120
Obstojni tisk v foto kvaliteti, 4/0 color.
Polsijajni 150g papir.
Dinamika tiska: posamezno, za potrebe srečanj in izobraževanj</t>
  </si>
  <si>
    <t>Plakat 100 x 140
Obstojni tisk v foto kvaliteti, 4/0 color.
Polsijajni 150g papir.
Dinamika tiska: posamezno, za potrebe srečanj in izobraževanj</t>
  </si>
  <si>
    <t>OBR-2</t>
  </si>
  <si>
    <t>Oblikovanje celostne podobe in tisk časopisa:</t>
  </si>
  <si>
    <t>tisk: 4/4 barvno</t>
  </si>
  <si>
    <t>ŠTEVILKA PONUDBE:</t>
  </si>
  <si>
    <t>UNIVERZITETNI KLINIČNI CENTER MARIBOR,
LJUBLJANSKA ULICA 5, 2000 MARIBOR</t>
  </si>
  <si>
    <t>KRAJ IN DATUM:</t>
  </si>
  <si>
    <t xml:space="preserve"> </t>
  </si>
  <si>
    <t xml:space="preserve">SKUPNA REKAPITULACIJA </t>
  </si>
  <si>
    <t>VREDNOST BREZ DDV</t>
  </si>
  <si>
    <t>A./</t>
  </si>
  <si>
    <t>B./</t>
  </si>
  <si>
    <t>SKUPAJ VREDNOST BREZ DDV</t>
  </si>
  <si>
    <t>ZNESEK DDV</t>
  </si>
  <si>
    <t>SKUPAJ VREDNOST Z DDV</t>
  </si>
  <si>
    <t>NAROČNIK:</t>
  </si>
  <si>
    <t>JAVNO NAROČILO</t>
  </si>
  <si>
    <t>TISKANJE ZBORNIKOV IN ČASOPISA NAŠA BOLNIŠNICA</t>
  </si>
  <si>
    <t xml:space="preserve">SKLOP 1: TISKANJE ZBORNIKOV </t>
  </si>
  <si>
    <t>SKLOP 2: TISKANJE ČASOPISA NAŠA BOLNIŠNICA</t>
  </si>
  <si>
    <t>format: 210 × 270 mm ali po dogovoru tudi drug format</t>
  </si>
  <si>
    <t xml:space="preserve">papir:                 ovitek 4 strani, tisk 4/4, 250 g silk karton
vložek 64 strani, tisk 4/4, 130 g silk papir
</t>
  </si>
  <si>
    <t>dodelava: rezkano - broširano - lepljeno</t>
  </si>
  <si>
    <t>obseg časopisa:       4 + 64 število strani (število strani je lahko različno, niha od 60 do 80 strani)</t>
  </si>
  <si>
    <r>
      <rPr>
        <b/>
        <sz val="10"/>
        <color theme="1"/>
        <rFont val="Arial"/>
        <family val="2"/>
        <charset val="238"/>
      </rPr>
      <t>Naklada: 4 × 3000 izvodov letno</t>
    </r>
    <r>
      <rPr>
        <sz val="10"/>
        <color theme="1"/>
        <rFont val="Arial"/>
        <family val="2"/>
        <charset val="238"/>
      </rPr>
      <t xml:space="preserve">
</t>
    </r>
    <r>
      <rPr>
        <b/>
        <sz val="10"/>
        <color theme="1"/>
        <rFont val="Arial"/>
        <family val="2"/>
        <charset val="238"/>
      </rPr>
      <t xml:space="preserve">Dodatne zahteve: </t>
    </r>
    <r>
      <rPr>
        <sz val="10"/>
        <color theme="1"/>
        <rFont val="Arial"/>
        <family val="2"/>
        <charset val="238"/>
      </rPr>
      <t xml:space="preserve">personalizacija (zaščita podatkov GDPR), osebje na razpolago za oblikovanje znotraj delovnega časa v istem dnevu, FSC certifikat, oblikovanje in tisk morata potekati pri istem ponudniku,  reference. Ponudnik mora zagotoviti oblikovanje in tisk revije Naša bolnišnica z možnostjo sodelovanja na sedežu podjetja, preko elektronske komunikacije in preko telefonske linije. Od končne postavitve revije do izdaje revije lahko poteče največ tri delovne dni.
                                                                                                                                                                                Skupna vrednost naklade mora vsebovati stroške oblikovanja, tiskanja, pakiranja in dostave na lokacijo naročnika (UKC Maribor) ter distribucijo (dostavo na poštno poslovalnico). 
</t>
    </r>
    <r>
      <rPr>
        <b/>
        <u/>
        <sz val="10"/>
        <color theme="1"/>
        <rFont val="Arial"/>
        <family val="2"/>
        <charset val="238"/>
      </rPr>
      <t xml:space="preserve">Ponudbo želimo za povprečno revijo dolžine 64 strani. </t>
    </r>
  </si>
  <si>
    <t>izvod</t>
  </si>
  <si>
    <t>Maribor,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</si>
</sst>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1]_-;\-* #,##0.00\ [$€-1]_-;_-* &quot;-&quot;??\ [$€-1]_-"/>
    <numFmt numFmtId="165" formatCode="#,##0.00\ [$€-1]"/>
    <numFmt numFmtId="166" formatCode="#,##0.00\ _S_I_T"/>
    <numFmt numFmtId="167" formatCode="&quot;A2/2.0&quot;"/>
  </numFmts>
  <fonts count="15" x14ac:knownFonts="1">
    <font>
      <sz val="11"/>
      <color theme="1"/>
      <name val="Calibri"/>
      <family val="2"/>
      <charset val="238"/>
      <scheme val="minor"/>
    </font>
    <font>
      <sz val="10"/>
      <color theme="1"/>
      <name val="Arial"/>
      <family val="2"/>
      <charset val="238"/>
    </font>
    <font>
      <b/>
      <sz val="14"/>
      <color theme="1"/>
      <name val="Arial"/>
      <family val="2"/>
      <charset val="238"/>
    </font>
    <font>
      <b/>
      <sz val="10"/>
      <color theme="1"/>
      <name val="Arial"/>
      <family val="2"/>
      <charset val="238"/>
    </font>
    <font>
      <sz val="11"/>
      <name val="Arial"/>
      <family val="2"/>
      <charset val="238"/>
    </font>
    <font>
      <sz val="10"/>
      <name val="Arial"/>
      <family val="2"/>
      <charset val="238"/>
    </font>
    <font>
      <sz val="12"/>
      <name val="Arial"/>
      <family val="2"/>
      <charset val="238"/>
    </font>
    <font>
      <sz val="9"/>
      <name val="Arial"/>
      <family val="2"/>
      <charset val="238"/>
    </font>
    <font>
      <u/>
      <sz val="12"/>
      <name val="Arial"/>
      <family val="2"/>
      <charset val="238"/>
    </font>
    <font>
      <b/>
      <sz val="11"/>
      <name val="Calibri"/>
      <family val="2"/>
      <charset val="238"/>
      <scheme val="minor"/>
    </font>
    <font>
      <sz val="9"/>
      <name val="Calibri"/>
      <family val="2"/>
      <charset val="238"/>
      <scheme val="minor"/>
    </font>
    <font>
      <b/>
      <sz val="12"/>
      <name val="Calibri"/>
      <family val="2"/>
      <charset val="238"/>
      <scheme val="minor"/>
    </font>
    <font>
      <b/>
      <sz val="10"/>
      <name val="Arial"/>
      <family val="2"/>
      <charset val="238"/>
    </font>
    <font>
      <sz val="10"/>
      <name val="Calibri"/>
      <family val="2"/>
      <charset val="238"/>
      <scheme val="minor"/>
    </font>
    <font>
      <b/>
      <u/>
      <sz val="10"/>
      <color theme="1"/>
      <name val="Arial"/>
      <family val="2"/>
      <charset val="23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ouble">
        <color indexed="64"/>
      </bottom>
      <diagonal/>
    </border>
    <border>
      <left/>
      <right/>
      <top/>
      <bottom style="hair">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8">
    <xf numFmtId="0" fontId="0" fillId="0" borderId="0"/>
    <xf numFmtId="0" fontId="5" fillId="0" borderId="0" applyFill="0" applyBorder="0"/>
    <xf numFmtId="165" fontId="5" fillId="0" borderId="0" applyFill="0" applyBorder="0"/>
    <xf numFmtId="0" fontId="5" fillId="0" borderId="0"/>
    <xf numFmtId="167" fontId="5" fillId="0" borderId="0" applyFill="0" applyBorder="0"/>
    <xf numFmtId="167" fontId="5" fillId="0" borderId="0"/>
    <xf numFmtId="167" fontId="5" fillId="0" borderId="0"/>
    <xf numFmtId="0" fontId="5" fillId="0" borderId="0"/>
  </cellStyleXfs>
  <cellXfs count="90">
    <xf numFmtId="0" fontId="0" fillId="0" borderId="0" xfId="0"/>
    <xf numFmtId="0" fontId="1" fillId="0" borderId="0" xfId="0" applyFont="1" applyAlignment="1">
      <alignment vertical="top"/>
    </xf>
    <xf numFmtId="0" fontId="1" fillId="0" borderId="0" xfId="0" applyFont="1"/>
    <xf numFmtId="49" fontId="1" fillId="0" borderId="0" xfId="0" applyNumberFormat="1" applyFont="1"/>
    <xf numFmtId="0" fontId="1" fillId="0" borderId="1" xfId="0" applyFont="1" applyBorder="1" applyAlignment="1">
      <alignment vertical="top"/>
    </xf>
    <xf numFmtId="0" fontId="1" fillId="0" borderId="2" xfId="0" applyFont="1" applyBorder="1"/>
    <xf numFmtId="0" fontId="1" fillId="0" borderId="3" xfId="0" applyFont="1" applyBorder="1"/>
    <xf numFmtId="0" fontId="1" fillId="0" borderId="5" xfId="0" applyFont="1" applyBorder="1"/>
    <xf numFmtId="0" fontId="1" fillId="0" borderId="0" xfId="0" applyFont="1" applyBorder="1"/>
    <xf numFmtId="0" fontId="1" fillId="0" borderId="7" xfId="0" applyFont="1" applyBorder="1"/>
    <xf numFmtId="0" fontId="1" fillId="0" borderId="8" xfId="0" applyFont="1" applyBorder="1"/>
    <xf numFmtId="0" fontId="1" fillId="0" borderId="10" xfId="0" applyFont="1" applyBorder="1"/>
    <xf numFmtId="0" fontId="1" fillId="0" borderId="11" xfId="0" applyFont="1" applyBorder="1"/>
    <xf numFmtId="0" fontId="1" fillId="0" borderId="12" xfId="0" applyFont="1" applyBorder="1"/>
    <xf numFmtId="0" fontId="1" fillId="0" borderId="1" xfId="0" applyFont="1" applyBorder="1" applyAlignment="1">
      <alignment vertical="center"/>
    </xf>
    <xf numFmtId="0" fontId="1" fillId="2" borderId="1" xfId="0" applyFont="1" applyFill="1" applyBorder="1" applyAlignment="1">
      <alignment vertical="center" wrapText="1"/>
    </xf>
    <xf numFmtId="49" fontId="1" fillId="2" borderId="1" xfId="0" applyNumberFormat="1" applyFont="1" applyFill="1" applyBorder="1" applyAlignment="1">
      <alignment vertical="center" wrapText="1"/>
    </xf>
    <xf numFmtId="0" fontId="1" fillId="2" borderId="1" xfId="0" applyFont="1" applyFill="1" applyBorder="1" applyAlignment="1">
      <alignment vertical="center"/>
    </xf>
    <xf numFmtId="49" fontId="1" fillId="0" borderId="10" xfId="0" applyNumberFormat="1" applyFont="1" applyBorder="1" applyAlignment="1">
      <alignment wrapText="1"/>
    </xf>
    <xf numFmtId="49" fontId="1" fillId="0" borderId="11" xfId="0" applyNumberFormat="1" applyFont="1" applyBorder="1" applyAlignment="1">
      <alignment wrapText="1"/>
    </xf>
    <xf numFmtId="49" fontId="1" fillId="0" borderId="12" xfId="0" applyNumberFormat="1" applyFont="1" applyBorder="1" applyAlignment="1">
      <alignment wrapText="1"/>
    </xf>
    <xf numFmtId="49" fontId="1" fillId="0" borderId="1" xfId="0" applyNumberFormat="1" applyFont="1" applyBorder="1" applyAlignment="1">
      <alignment wrapText="1"/>
    </xf>
    <xf numFmtId="0" fontId="1" fillId="0" borderId="10" xfId="0" applyFont="1" applyBorder="1" applyAlignment="1">
      <alignment vertical="top"/>
    </xf>
    <xf numFmtId="0" fontId="1" fillId="0" borderId="10" xfId="0" applyFont="1" applyBorder="1" applyAlignment="1">
      <alignment vertical="center"/>
    </xf>
    <xf numFmtId="0" fontId="1" fillId="0" borderId="1" xfId="0" applyFont="1" applyBorder="1" applyAlignment="1">
      <alignment vertical="center" wrapText="1"/>
    </xf>
    <xf numFmtId="0" fontId="1" fillId="0" borderId="13" xfId="0" applyFont="1" applyBorder="1"/>
    <xf numFmtId="49" fontId="1" fillId="0" borderId="13" xfId="0" applyNumberFormat="1" applyFont="1" applyBorder="1"/>
    <xf numFmtId="0" fontId="1" fillId="0" borderId="11" xfId="0" applyFont="1" applyBorder="1" applyAlignment="1">
      <alignment vertical="center"/>
    </xf>
    <xf numFmtId="0" fontId="1" fillId="0" borderId="12" xfId="0" applyFont="1" applyBorder="1" applyAlignment="1">
      <alignment vertical="center"/>
    </xf>
    <xf numFmtId="4" fontId="1" fillId="0" borderId="10" xfId="0" applyNumberFormat="1" applyFont="1" applyBorder="1"/>
    <xf numFmtId="4" fontId="1" fillId="0" borderId="11" xfId="0" applyNumberFormat="1" applyFont="1" applyBorder="1"/>
    <xf numFmtId="4" fontId="1" fillId="0" borderId="1" xfId="0" applyNumberFormat="1" applyFont="1" applyBorder="1" applyAlignment="1">
      <alignment vertical="center"/>
    </xf>
    <xf numFmtId="4" fontId="1" fillId="0" borderId="4" xfId="0" applyNumberFormat="1" applyFont="1" applyBorder="1"/>
    <xf numFmtId="4" fontId="1" fillId="0" borderId="6" xfId="0" applyNumberFormat="1" applyFont="1" applyBorder="1"/>
    <xf numFmtId="4" fontId="1" fillId="0" borderId="9" xfId="0" applyNumberFormat="1" applyFont="1" applyBorder="1"/>
    <xf numFmtId="4" fontId="1" fillId="0" borderId="0" xfId="0" applyNumberFormat="1" applyFont="1"/>
    <xf numFmtId="4" fontId="1" fillId="0" borderId="13" xfId="0" applyNumberFormat="1" applyFont="1" applyBorder="1"/>
    <xf numFmtId="4" fontId="1" fillId="0" borderId="12" xfId="0" applyNumberFormat="1" applyFont="1" applyBorder="1"/>
    <xf numFmtId="49" fontId="3" fillId="0" borderId="0" xfId="0" applyNumberFormat="1" applyFont="1"/>
    <xf numFmtId="0" fontId="1" fillId="0" borderId="0" xfId="0" applyFont="1" applyProtection="1">
      <protection locked="0"/>
    </xf>
    <xf numFmtId="4" fontId="1" fillId="0" borderId="11" xfId="0" applyNumberFormat="1" applyFont="1" applyBorder="1" applyProtection="1">
      <protection locked="0"/>
    </xf>
    <xf numFmtId="4" fontId="1" fillId="0" borderId="1" xfId="0" applyNumberFormat="1" applyFont="1" applyBorder="1" applyProtection="1">
      <protection locked="0"/>
    </xf>
    <xf numFmtId="0" fontId="1" fillId="0" borderId="0" xfId="0" applyFont="1" applyAlignment="1">
      <alignment vertical="center" wrapText="1"/>
    </xf>
    <xf numFmtId="0" fontId="1" fillId="0" borderId="12" xfId="0" applyFont="1" applyBorder="1" applyAlignment="1">
      <alignment vertical="top"/>
    </xf>
    <xf numFmtId="0" fontId="1" fillId="0" borderId="0" xfId="0" applyFont="1" applyBorder="1" applyAlignment="1">
      <alignment vertical="center"/>
    </xf>
    <xf numFmtId="4" fontId="1" fillId="0" borderId="11" xfId="0" applyNumberFormat="1" applyFont="1" applyBorder="1" applyAlignment="1" applyProtection="1">
      <alignment vertical="center"/>
      <protection locked="0"/>
    </xf>
    <xf numFmtId="4" fontId="1" fillId="0" borderId="6" xfId="0" applyNumberFormat="1" applyFont="1" applyBorder="1" applyAlignment="1">
      <alignment vertical="center"/>
    </xf>
    <xf numFmtId="49" fontId="1" fillId="0" borderId="0" xfId="0" applyNumberFormat="1" applyFont="1" applyBorder="1" applyAlignment="1">
      <alignment wrapText="1"/>
    </xf>
    <xf numFmtId="4" fontId="1" fillId="0" borderId="0" xfId="0" applyNumberFormat="1" applyFont="1" applyBorder="1"/>
    <xf numFmtId="0" fontId="1" fillId="0" borderId="11" xfId="0" applyFont="1" applyBorder="1" applyAlignment="1">
      <alignment vertical="top"/>
    </xf>
    <xf numFmtId="3" fontId="1" fillId="0" borderId="1" xfId="0" applyNumberFormat="1" applyFont="1" applyBorder="1" applyAlignment="1">
      <alignment vertical="center"/>
    </xf>
    <xf numFmtId="4" fontId="1" fillId="0" borderId="1" xfId="0" applyNumberFormat="1" applyFont="1" applyBorder="1" applyAlignment="1" applyProtection="1">
      <alignment vertical="center"/>
      <protection locked="0"/>
    </xf>
    <xf numFmtId="4" fontId="1" fillId="0" borderId="15" xfId="0" applyNumberFormat="1" applyFont="1" applyBorder="1" applyAlignment="1">
      <alignment vertical="center"/>
    </xf>
    <xf numFmtId="4" fontId="1" fillId="0" borderId="12" xfId="0" applyNumberFormat="1" applyFont="1" applyBorder="1" applyProtection="1">
      <protection locked="0"/>
    </xf>
    <xf numFmtId="0" fontId="4" fillId="0" borderId="0" xfId="0" applyFont="1"/>
    <xf numFmtId="0" fontId="0" fillId="0" borderId="0" xfId="0" applyProtection="1">
      <protection locked="0"/>
    </xf>
    <xf numFmtId="2" fontId="6" fillId="0" borderId="0" xfId="3" applyNumberFormat="1" applyFont="1" applyAlignment="1">
      <alignment vertical="center"/>
    </xf>
    <xf numFmtId="166" fontId="7" fillId="0" borderId="0" xfId="3" applyNumberFormat="1" applyFont="1" applyAlignment="1">
      <alignment vertical="top"/>
    </xf>
    <xf numFmtId="166" fontId="8" fillId="0" borderId="0" xfId="3" applyNumberFormat="1" applyFont="1" applyAlignment="1">
      <alignment vertical="center"/>
    </xf>
    <xf numFmtId="49" fontId="9" fillId="0" borderId="16" xfId="4" applyNumberFormat="1" applyFont="1" applyFill="1" applyBorder="1" applyAlignment="1">
      <alignment vertical="center"/>
    </xf>
    <xf numFmtId="164" fontId="9" fillId="0" borderId="16" xfId="5" applyNumberFormat="1" applyFont="1" applyBorder="1" applyAlignment="1">
      <alignment vertical="center"/>
    </xf>
    <xf numFmtId="4" fontId="9" fillId="0" borderId="16" xfId="4" applyNumberFormat="1" applyFont="1" applyFill="1" applyBorder="1" applyAlignment="1">
      <alignment horizontal="right" vertical="center"/>
    </xf>
    <xf numFmtId="4" fontId="9" fillId="0" borderId="16" xfId="4" applyNumberFormat="1" applyFont="1" applyFill="1" applyBorder="1" applyAlignment="1">
      <alignment horizontal="center" vertical="center"/>
    </xf>
    <xf numFmtId="49" fontId="10" fillId="0" borderId="0" xfId="4" applyNumberFormat="1" applyFont="1" applyFill="1" applyBorder="1" applyAlignment="1">
      <alignment vertical="top" wrapText="1"/>
    </xf>
    <xf numFmtId="164" fontId="10" fillId="0" borderId="0" xfId="4" applyNumberFormat="1" applyFont="1" applyFill="1" applyBorder="1" applyAlignment="1">
      <alignment vertical="top" wrapText="1"/>
    </xf>
    <xf numFmtId="4" fontId="10" fillId="0" borderId="0" xfId="4" applyNumberFormat="1" applyFont="1" applyFill="1" applyBorder="1" applyAlignment="1">
      <alignment horizontal="right"/>
    </xf>
    <xf numFmtId="4" fontId="11" fillId="0" borderId="0" xfId="4" applyNumberFormat="1" applyFont="1" applyFill="1" applyBorder="1" applyAlignment="1">
      <alignment horizontal="right"/>
    </xf>
    <xf numFmtId="164" fontId="12" fillId="0" borderId="0" xfId="6" applyNumberFormat="1" applyFont="1" applyAlignment="1">
      <alignment horizontal="left" vertical="center"/>
    </xf>
    <xf numFmtId="164" fontId="12" fillId="0" borderId="0" xfId="6" applyNumberFormat="1" applyFont="1" applyAlignment="1">
      <alignment horizontal="right" vertical="center"/>
    </xf>
    <xf numFmtId="10" fontId="5" fillId="0" borderId="0" xfId="6" applyNumberFormat="1" applyAlignment="1">
      <alignment horizontal="right"/>
    </xf>
    <xf numFmtId="4" fontId="12" fillId="0" borderId="0" xfId="6" applyNumberFormat="1" applyFont="1" applyAlignment="1">
      <alignment horizontal="right"/>
    </xf>
    <xf numFmtId="164" fontId="12" fillId="0" borderId="0" xfId="6" applyNumberFormat="1" applyFont="1"/>
    <xf numFmtId="0" fontId="5" fillId="0" borderId="0" xfId="7"/>
    <xf numFmtId="4" fontId="13" fillId="0" borderId="0" xfId="6" applyNumberFormat="1" applyFont="1" applyAlignment="1">
      <alignment horizontal="right"/>
    </xf>
    <xf numFmtId="4" fontId="1" fillId="0" borderId="0" xfId="0" applyNumberFormat="1" applyFont="1" applyBorder="1" applyProtection="1">
      <protection locked="0"/>
    </xf>
    <xf numFmtId="0" fontId="1" fillId="3" borderId="0" xfId="0" applyFont="1" applyFill="1" applyBorder="1"/>
    <xf numFmtId="164" fontId="12" fillId="0" borderId="0" xfId="6" applyNumberFormat="1" applyFont="1" applyAlignment="1">
      <alignment horizontal="left" vertical="center" wrapText="1"/>
    </xf>
    <xf numFmtId="0" fontId="1" fillId="3" borderId="12" xfId="0" applyFont="1" applyFill="1" applyBorder="1"/>
    <xf numFmtId="164" fontId="4" fillId="0" borderId="0" xfId="1" applyNumberFormat="1" applyFont="1" applyFill="1" applyBorder="1" applyAlignment="1">
      <alignment vertical="top" wrapText="1"/>
    </xf>
    <xf numFmtId="4" fontId="4" fillId="0" borderId="0" xfId="2" applyNumberFormat="1" applyFont="1" applyFill="1" applyBorder="1" applyAlignment="1">
      <alignment horizontal="left" vertical="top" wrapText="1"/>
    </xf>
    <xf numFmtId="4" fontId="4" fillId="0" borderId="0" xfId="1" applyNumberFormat="1" applyFont="1" applyFill="1" applyBorder="1" applyAlignment="1">
      <alignment horizontal="left" vertical="top" wrapText="1"/>
    </xf>
    <xf numFmtId="164" fontId="4" fillId="0" borderId="0" xfId="1" applyNumberFormat="1" applyFont="1" applyFill="1" applyBorder="1" applyAlignment="1">
      <alignment vertical="center" wrapText="1"/>
    </xf>
    <xf numFmtId="4" fontId="4" fillId="0" borderId="0" xfId="2" applyNumberFormat="1" applyFont="1" applyFill="1" applyBorder="1" applyAlignment="1">
      <alignment horizontal="left" vertical="center" wrapText="1"/>
    </xf>
    <xf numFmtId="0" fontId="1" fillId="0" borderId="14" xfId="0" applyFont="1" applyBorder="1" applyAlignment="1">
      <alignment horizontal="center"/>
    </xf>
    <xf numFmtId="49" fontId="1" fillId="0" borderId="0" xfId="0" applyNumberFormat="1" applyFont="1" applyAlignment="1">
      <alignment horizontal="left"/>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pplyProtection="1">
      <alignment horizontal="left"/>
      <protection locked="0"/>
    </xf>
    <xf numFmtId="0" fontId="1" fillId="0" borderId="0" xfId="0" applyFont="1" applyAlignment="1">
      <alignment wrapText="1"/>
    </xf>
    <xf numFmtId="0" fontId="0" fillId="0" borderId="0" xfId="0" applyAlignment="1"/>
  </cellXfs>
  <cellStyles count="8">
    <cellStyle name="Navadno" xfId="0" builtinId="0"/>
    <cellStyle name="Navadno 10 2" xfId="7" xr:uid="{5EA47AFB-4BF4-4B84-B9C4-289FDBFBACEE}"/>
    <cellStyle name="Navadno 2 2" xfId="3" xr:uid="{0C6A1210-2D5B-4E0F-B3BD-28EC035789E2}"/>
    <cellStyle name="Navadno_6 Poglavje 4 - Predracun TOPLARNA  Celje 2" xfId="6" xr:uid="{A8203BCD-BE8B-4064-B265-8F3AB81D4050}"/>
    <cellStyle name="Navadno_Volume 4_CERO_Celje_1_Odlagaliçźe" xfId="5" xr:uid="{A68E7670-BADD-4AC6-8171-795210F7040F}"/>
    <cellStyle name="Normal_1.3.2 2" xfId="1" xr:uid="{CB9D01D5-7B67-499D-B68F-97353FE563CE}"/>
    <cellStyle name="Normal_1.3.2 3" xfId="4" xr:uid="{B2F198AC-7124-42DF-9830-25EB9C4338C9}"/>
    <cellStyle name="Normal_1.3.2 4" xfId="2" xr:uid="{79906C2D-2A1E-448B-8F2D-CE5D9A5235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6"/>
  <sheetViews>
    <sheetView tabSelected="1" workbookViewId="0">
      <selection activeCell="E10" sqref="E10"/>
    </sheetView>
  </sheetViews>
  <sheetFormatPr defaultRowHeight="15" x14ac:dyDescent="0.25"/>
  <cols>
    <col min="2" max="2" width="37.42578125" customWidth="1"/>
    <col min="3" max="3" width="13.42578125" customWidth="1"/>
    <col min="5" max="5" width="14.28515625" customWidth="1"/>
  </cols>
  <sheetData>
    <row r="1" spans="1:5" x14ac:dyDescent="0.25">
      <c r="A1" s="54" t="s">
        <v>2</v>
      </c>
      <c r="C1" s="55"/>
      <c r="D1" s="55"/>
      <c r="E1" s="55" t="s">
        <v>95</v>
      </c>
    </row>
    <row r="2" spans="1:5" x14ac:dyDescent="0.25">
      <c r="A2" s="54" t="s">
        <v>98</v>
      </c>
      <c r="C2" s="55"/>
      <c r="D2" s="55"/>
      <c r="E2" s="55"/>
    </row>
    <row r="4" spans="1:5" x14ac:dyDescent="0.25">
      <c r="A4" s="78" t="s">
        <v>109</v>
      </c>
      <c r="B4" s="78"/>
      <c r="C4" s="79" t="s">
        <v>99</v>
      </c>
      <c r="D4" s="79"/>
      <c r="E4" s="79"/>
    </row>
    <row r="5" spans="1:5" ht="31.5" customHeight="1" x14ac:dyDescent="0.25">
      <c r="A5" s="78" t="s">
        <v>110</v>
      </c>
      <c r="B5" s="78"/>
      <c r="C5" s="80" t="s">
        <v>111</v>
      </c>
      <c r="D5" s="80"/>
      <c r="E5" s="80"/>
    </row>
    <row r="6" spans="1:5" x14ac:dyDescent="0.25">
      <c r="A6" s="81" t="s">
        <v>100</v>
      </c>
      <c r="B6" s="81"/>
      <c r="C6" s="82" t="s">
        <v>120</v>
      </c>
      <c r="D6" s="82"/>
      <c r="E6" s="82"/>
    </row>
    <row r="7" spans="1:5" x14ac:dyDescent="0.25">
      <c r="A7" s="56"/>
      <c r="B7" s="57"/>
      <c r="C7" s="58"/>
      <c r="D7" s="58"/>
      <c r="E7" s="58"/>
    </row>
    <row r="8" spans="1:5" ht="15.75" thickBot="1" x14ac:dyDescent="0.3">
      <c r="A8" s="59" t="s">
        <v>101</v>
      </c>
      <c r="B8" s="60" t="s">
        <v>102</v>
      </c>
      <c r="C8" s="61"/>
      <c r="D8" s="62"/>
      <c r="E8" s="61" t="s">
        <v>103</v>
      </c>
    </row>
    <row r="9" spans="1:5" ht="15.75" x14ac:dyDescent="0.25">
      <c r="A9" s="63"/>
      <c r="B9" s="64"/>
      <c r="C9" s="65"/>
      <c r="D9" s="65"/>
      <c r="E9" s="66"/>
    </row>
    <row r="10" spans="1:5" x14ac:dyDescent="0.25">
      <c r="A10" s="67" t="s">
        <v>104</v>
      </c>
      <c r="B10" s="67" t="s">
        <v>112</v>
      </c>
      <c r="C10" s="69"/>
      <c r="D10" s="70"/>
      <c r="E10" s="70">
        <f>'SKLOP 1 - TISKANJE ZBORNIKOV'!H92</f>
        <v>0</v>
      </c>
    </row>
    <row r="11" spans="1:5" ht="30.75" customHeight="1" x14ac:dyDescent="0.25">
      <c r="A11" s="67" t="s">
        <v>105</v>
      </c>
      <c r="B11" s="76" t="s">
        <v>113</v>
      </c>
      <c r="C11" s="69"/>
      <c r="D11" s="70"/>
      <c r="E11" s="70">
        <f>'SKLOP 2 - TISKANJE ČASOPISA'!H20</f>
        <v>0</v>
      </c>
    </row>
    <row r="12" spans="1:5" x14ac:dyDescent="0.25">
      <c r="A12" s="67"/>
      <c r="B12" s="68"/>
      <c r="C12" s="69"/>
      <c r="D12" s="70"/>
      <c r="E12" s="70"/>
    </row>
    <row r="13" spans="1:5" x14ac:dyDescent="0.25">
      <c r="A13" s="67" t="s">
        <v>106</v>
      </c>
      <c r="B13" s="68"/>
      <c r="C13" s="69"/>
      <c r="D13" s="70"/>
      <c r="E13" s="70">
        <f>SUM(E10:E11)</f>
        <v>0</v>
      </c>
    </row>
    <row r="14" spans="1:5" x14ac:dyDescent="0.25">
      <c r="A14" s="67" t="s">
        <v>107</v>
      </c>
      <c r="B14" s="68"/>
      <c r="C14" s="69"/>
      <c r="D14" s="70"/>
      <c r="E14" s="70">
        <f>E13*0.22</f>
        <v>0</v>
      </c>
    </row>
    <row r="15" spans="1:5" x14ac:dyDescent="0.25">
      <c r="A15" s="71" t="s">
        <v>108</v>
      </c>
      <c r="B15" s="72"/>
      <c r="C15" s="72"/>
      <c r="D15" s="72"/>
      <c r="E15" s="70">
        <f>E13+E14</f>
        <v>0</v>
      </c>
    </row>
    <row r="16" spans="1:5" x14ac:dyDescent="0.25">
      <c r="A16" s="71"/>
      <c r="B16" s="72"/>
      <c r="C16" s="72"/>
      <c r="D16" s="72"/>
      <c r="E16" s="73"/>
    </row>
  </sheetData>
  <sheetProtection algorithmName="SHA-512" hashValue="LFbPKkwuVhIEKp6N1D4upRghSuhfWx53/OtGmzBr+DM7ZeIPYD7t0rQ5NuJ09Bnfioti14TQGw/qYFVf5NKJxA==" saltValue="vupRyMBXYmQfFGJEYp4Cog==" spinCount="100000" sheet="1" objects="1" scenarios="1"/>
  <mergeCells count="6">
    <mergeCell ref="A4:B4"/>
    <mergeCell ref="C4:E4"/>
    <mergeCell ref="A5:B5"/>
    <mergeCell ref="C5:E5"/>
    <mergeCell ref="A6:B6"/>
    <mergeCell ref="C6:E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7"/>
  <sheetViews>
    <sheetView topLeftCell="A82" workbookViewId="0">
      <selection activeCell="I99" sqref="I99"/>
    </sheetView>
  </sheetViews>
  <sheetFormatPr defaultRowHeight="12.75" x14ac:dyDescent="0.2"/>
  <cols>
    <col min="1" max="1" width="3.7109375" style="2" customWidth="1"/>
    <col min="2" max="2" width="40.42578125" style="3" customWidth="1"/>
    <col min="3" max="3" width="7.140625" style="2" customWidth="1"/>
    <col min="4" max="4" width="7.85546875" style="2" customWidth="1"/>
    <col min="5" max="5" width="7.5703125" style="2" customWidth="1"/>
    <col min="6" max="6" width="7.42578125" style="2" customWidth="1"/>
    <col min="7" max="7" width="7.140625" style="2" hidden="1" customWidth="1"/>
    <col min="8" max="8" width="8.5703125" style="2" customWidth="1"/>
    <col min="9" max="9" width="9.140625" style="2"/>
    <col min="10" max="10" width="9.140625" style="2" customWidth="1"/>
    <col min="11" max="16384" width="9.140625" style="2"/>
  </cols>
  <sheetData>
    <row r="1" spans="1:12" x14ac:dyDescent="0.2">
      <c r="A1" s="87" t="s">
        <v>2</v>
      </c>
      <c r="B1" s="87"/>
      <c r="C1" s="87"/>
      <c r="D1" s="87"/>
      <c r="E1" s="87"/>
      <c r="F1" s="87"/>
      <c r="G1" s="87"/>
      <c r="H1" s="87"/>
    </row>
    <row r="5" spans="1:12" x14ac:dyDescent="0.2">
      <c r="H5" s="2" t="s">
        <v>95</v>
      </c>
    </row>
    <row r="6" spans="1:12" x14ac:dyDescent="0.2">
      <c r="A6" s="87" t="s">
        <v>0</v>
      </c>
      <c r="B6" s="87"/>
      <c r="C6" s="87"/>
      <c r="D6" s="87"/>
      <c r="E6" s="87"/>
      <c r="F6" s="87"/>
      <c r="G6" s="87"/>
      <c r="H6" s="87"/>
    </row>
    <row r="7" spans="1:12" x14ac:dyDescent="0.2">
      <c r="A7" s="87" t="s">
        <v>1</v>
      </c>
      <c r="B7" s="87"/>
      <c r="C7" s="87"/>
      <c r="D7" s="87"/>
      <c r="E7" s="87"/>
      <c r="F7" s="87"/>
      <c r="G7" s="87"/>
      <c r="H7" s="87"/>
    </row>
    <row r="10" spans="1:12" ht="18.75" customHeight="1" x14ac:dyDescent="0.25">
      <c r="A10" s="85" t="s">
        <v>3</v>
      </c>
      <c r="B10" s="86"/>
      <c r="C10" s="86"/>
      <c r="D10" s="86"/>
      <c r="E10" s="86"/>
      <c r="F10" s="86"/>
      <c r="G10" s="86"/>
      <c r="H10" s="86"/>
    </row>
    <row r="12" spans="1:12" ht="38.25" x14ac:dyDescent="0.2">
      <c r="A12" s="15" t="s">
        <v>4</v>
      </c>
      <c r="B12" s="16" t="s">
        <v>5</v>
      </c>
      <c r="C12" s="15" t="s">
        <v>6</v>
      </c>
      <c r="D12" s="17" t="s">
        <v>7</v>
      </c>
      <c r="E12" s="15" t="s">
        <v>8</v>
      </c>
      <c r="F12" s="15" t="s">
        <v>9</v>
      </c>
      <c r="G12" s="15" t="s">
        <v>10</v>
      </c>
      <c r="H12" s="15" t="s">
        <v>11</v>
      </c>
      <c r="I12" s="1"/>
    </row>
    <row r="13" spans="1:12" x14ac:dyDescent="0.2">
      <c r="A13" s="5">
        <v>1</v>
      </c>
      <c r="B13" s="18" t="s">
        <v>18</v>
      </c>
      <c r="C13" s="11"/>
      <c r="D13" s="11"/>
      <c r="E13" s="29"/>
      <c r="F13" s="29"/>
      <c r="G13" s="11"/>
      <c r="H13" s="29"/>
    </row>
    <row r="14" spans="1:12" x14ac:dyDescent="0.2">
      <c r="A14" s="7"/>
      <c r="B14" s="19" t="s">
        <v>12</v>
      </c>
      <c r="C14" s="12"/>
      <c r="D14" s="12"/>
      <c r="E14" s="30"/>
      <c r="F14" s="30"/>
      <c r="G14" s="12"/>
      <c r="H14" s="30"/>
    </row>
    <row r="15" spans="1:12" x14ac:dyDescent="0.2">
      <c r="A15" s="7"/>
      <c r="B15" s="19" t="s">
        <v>21</v>
      </c>
      <c r="C15" s="12"/>
      <c r="D15" s="12"/>
      <c r="E15" s="30"/>
      <c r="F15" s="30"/>
      <c r="G15" s="12"/>
      <c r="H15" s="30"/>
      <c r="L15" s="39"/>
    </row>
    <row r="16" spans="1:12" x14ac:dyDescent="0.2">
      <c r="A16" s="7"/>
      <c r="B16" s="19" t="s">
        <v>22</v>
      </c>
      <c r="C16" s="12"/>
      <c r="D16" s="12"/>
      <c r="E16" s="30"/>
      <c r="F16" s="30"/>
      <c r="G16" s="12"/>
      <c r="H16" s="30"/>
    </row>
    <row r="17" spans="1:8" x14ac:dyDescent="0.2">
      <c r="A17" s="7"/>
      <c r="B17" s="19" t="s">
        <v>23</v>
      </c>
      <c r="C17" s="12"/>
      <c r="D17" s="12"/>
      <c r="E17" s="30"/>
      <c r="F17" s="30"/>
      <c r="G17" s="12"/>
      <c r="H17" s="30"/>
    </row>
    <row r="18" spans="1:8" x14ac:dyDescent="0.2">
      <c r="A18" s="7"/>
      <c r="B18" s="19" t="s">
        <v>13</v>
      </c>
      <c r="C18" s="12"/>
      <c r="D18" s="12"/>
      <c r="E18" s="30"/>
      <c r="F18" s="30"/>
      <c r="G18" s="12"/>
      <c r="H18" s="30"/>
    </row>
    <row r="19" spans="1:8" x14ac:dyDescent="0.2">
      <c r="A19" s="7"/>
      <c r="B19" s="19" t="s">
        <v>14</v>
      </c>
      <c r="C19" s="12"/>
      <c r="D19" s="12"/>
      <c r="E19" s="30"/>
      <c r="F19" s="30"/>
      <c r="G19" s="12"/>
      <c r="H19" s="30"/>
    </row>
    <row r="20" spans="1:8" x14ac:dyDescent="0.2">
      <c r="A20" s="7"/>
      <c r="B20" s="19" t="s">
        <v>15</v>
      </c>
      <c r="C20" s="12"/>
      <c r="D20" s="12"/>
      <c r="E20" s="30"/>
      <c r="F20" s="30"/>
      <c r="G20" s="12"/>
      <c r="H20" s="30"/>
    </row>
    <row r="21" spans="1:8" x14ac:dyDescent="0.2">
      <c r="A21" s="7"/>
      <c r="B21" s="19" t="s">
        <v>16</v>
      </c>
      <c r="C21" s="12"/>
      <c r="D21" s="12"/>
      <c r="E21" s="30"/>
      <c r="F21" s="30"/>
      <c r="G21" s="12"/>
      <c r="H21" s="30"/>
    </row>
    <row r="22" spans="1:8" ht="25.5" x14ac:dyDescent="0.2">
      <c r="A22" s="7"/>
      <c r="B22" s="19" t="s">
        <v>19</v>
      </c>
      <c r="C22" s="12"/>
      <c r="D22" s="12"/>
      <c r="E22" s="30"/>
      <c r="F22" s="30"/>
      <c r="G22" s="12"/>
      <c r="H22" s="30"/>
    </row>
    <row r="23" spans="1:8" ht="25.5" x14ac:dyDescent="0.2">
      <c r="A23" s="7"/>
      <c r="B23" s="19" t="s">
        <v>20</v>
      </c>
      <c r="C23" s="12"/>
      <c r="D23" s="12"/>
      <c r="E23" s="30"/>
      <c r="F23" s="30"/>
      <c r="G23" s="12"/>
      <c r="H23" s="30"/>
    </row>
    <row r="24" spans="1:8" x14ac:dyDescent="0.2">
      <c r="A24" s="7"/>
      <c r="B24" s="19"/>
      <c r="C24" s="12"/>
      <c r="D24" s="12"/>
      <c r="E24" s="30"/>
      <c r="F24" s="30"/>
      <c r="G24" s="12"/>
      <c r="H24" s="30"/>
    </row>
    <row r="25" spans="1:8" ht="38.25" x14ac:dyDescent="0.2">
      <c r="A25" s="7"/>
      <c r="B25" s="19" t="s">
        <v>17</v>
      </c>
      <c r="C25" s="12"/>
      <c r="D25" s="12"/>
      <c r="E25" s="30"/>
      <c r="F25" s="30"/>
      <c r="G25" s="12"/>
      <c r="H25" s="30"/>
    </row>
    <row r="26" spans="1:8" x14ac:dyDescent="0.2">
      <c r="A26" s="7"/>
      <c r="B26" s="19"/>
      <c r="C26" s="12"/>
      <c r="D26" s="12"/>
      <c r="E26" s="30"/>
      <c r="F26" s="30"/>
      <c r="G26" s="12"/>
      <c r="H26" s="30"/>
    </row>
    <row r="27" spans="1:8" ht="51" x14ac:dyDescent="0.2">
      <c r="A27" s="7"/>
      <c r="B27" s="19" t="s">
        <v>30</v>
      </c>
      <c r="C27" s="12"/>
      <c r="D27" s="12"/>
      <c r="E27" s="30"/>
      <c r="F27" s="30"/>
      <c r="G27" s="12"/>
      <c r="H27" s="30"/>
    </row>
    <row r="28" spans="1:8" x14ac:dyDescent="0.2">
      <c r="A28" s="7"/>
      <c r="B28" s="19"/>
      <c r="C28" s="12"/>
      <c r="D28" s="12"/>
      <c r="E28" s="30"/>
      <c r="F28" s="30"/>
      <c r="G28" s="12"/>
      <c r="H28" s="30"/>
    </row>
    <row r="29" spans="1:8" x14ac:dyDescent="0.2">
      <c r="A29" s="7"/>
      <c r="B29" s="19" t="s">
        <v>24</v>
      </c>
      <c r="C29" s="12"/>
      <c r="D29" s="12"/>
      <c r="E29" s="30"/>
      <c r="F29" s="30"/>
      <c r="G29" s="12"/>
      <c r="H29" s="30"/>
    </row>
    <row r="30" spans="1:8" x14ac:dyDescent="0.2">
      <c r="A30" s="7"/>
      <c r="B30" s="19" t="s">
        <v>25</v>
      </c>
      <c r="C30" s="12" t="s">
        <v>29</v>
      </c>
      <c r="D30" s="12">
        <v>20</v>
      </c>
      <c r="E30" s="40"/>
      <c r="F30" s="40"/>
      <c r="G30" s="12">
        <f>E30*(F30/100)*D30</f>
        <v>0</v>
      </c>
      <c r="H30" s="30">
        <f>D30*E30</f>
        <v>0</v>
      </c>
    </row>
    <row r="31" spans="1:8" x14ac:dyDescent="0.2">
      <c r="A31" s="7"/>
      <c r="B31" s="19" t="s">
        <v>26</v>
      </c>
      <c r="C31" s="12" t="s">
        <v>29</v>
      </c>
      <c r="D31" s="12">
        <v>30</v>
      </c>
      <c r="E31" s="40"/>
      <c r="F31" s="40"/>
      <c r="G31" s="12">
        <f t="shared" ref="G31:G33" si="0">E31*(F31/100)*D31</f>
        <v>0</v>
      </c>
      <c r="H31" s="30">
        <f t="shared" ref="H31:H33" si="1">D31*E31</f>
        <v>0</v>
      </c>
    </row>
    <row r="32" spans="1:8" x14ac:dyDescent="0.2">
      <c r="A32" s="7"/>
      <c r="B32" s="19" t="s">
        <v>27</v>
      </c>
      <c r="C32" s="12" t="s">
        <v>29</v>
      </c>
      <c r="D32" s="12">
        <v>40</v>
      </c>
      <c r="E32" s="40"/>
      <c r="F32" s="40"/>
      <c r="G32" s="12">
        <f t="shared" si="0"/>
        <v>0</v>
      </c>
      <c r="H32" s="30">
        <f t="shared" si="1"/>
        <v>0</v>
      </c>
    </row>
    <row r="33" spans="1:8" x14ac:dyDescent="0.2">
      <c r="A33" s="9"/>
      <c r="B33" s="20" t="s">
        <v>28</v>
      </c>
      <c r="C33" s="13" t="s">
        <v>29</v>
      </c>
      <c r="D33" s="12">
        <v>50</v>
      </c>
      <c r="E33" s="40"/>
      <c r="F33" s="40"/>
      <c r="G33" s="12">
        <f t="shared" si="0"/>
        <v>0</v>
      </c>
      <c r="H33" s="30">
        <f t="shared" si="1"/>
        <v>0</v>
      </c>
    </row>
    <row r="34" spans="1:8" ht="87.75" customHeight="1" x14ac:dyDescent="0.2">
      <c r="A34" s="4">
        <v>2</v>
      </c>
      <c r="B34" s="21" t="s">
        <v>92</v>
      </c>
      <c r="C34" s="14" t="s">
        <v>31</v>
      </c>
      <c r="D34" s="50">
        <v>5000</v>
      </c>
      <c r="E34" s="41"/>
      <c r="F34" s="41"/>
      <c r="G34" s="14">
        <f t="shared" ref="G34:G40" si="2">E34*(F34/100)*D34</f>
        <v>0</v>
      </c>
      <c r="H34" s="31">
        <f t="shared" ref="H34:H40" si="3">D34*E34</f>
        <v>0</v>
      </c>
    </row>
    <row r="35" spans="1:8" ht="96" customHeight="1" x14ac:dyDescent="0.2">
      <c r="A35" s="4">
        <v>3</v>
      </c>
      <c r="B35" s="42" t="s">
        <v>52</v>
      </c>
      <c r="C35" s="14" t="s">
        <v>31</v>
      </c>
      <c r="D35" s="14">
        <v>500</v>
      </c>
      <c r="E35" s="41"/>
      <c r="F35" s="41"/>
      <c r="G35" s="14">
        <f t="shared" si="2"/>
        <v>0</v>
      </c>
      <c r="H35" s="31">
        <f t="shared" si="3"/>
        <v>0</v>
      </c>
    </row>
    <row r="36" spans="1:8" ht="96" customHeight="1" x14ac:dyDescent="0.2">
      <c r="A36" s="4">
        <v>4</v>
      </c>
      <c r="B36" s="24" t="s">
        <v>53</v>
      </c>
      <c r="C36" s="14" t="s">
        <v>31</v>
      </c>
      <c r="D36" s="14">
        <v>200</v>
      </c>
      <c r="E36" s="41"/>
      <c r="F36" s="41"/>
      <c r="G36" s="23">
        <f t="shared" si="2"/>
        <v>0</v>
      </c>
      <c r="H36" s="31">
        <f t="shared" si="3"/>
        <v>0</v>
      </c>
    </row>
    <row r="37" spans="1:8" ht="110.25" customHeight="1" x14ac:dyDescent="0.2">
      <c r="A37" s="4">
        <v>5</v>
      </c>
      <c r="B37" s="24" t="s">
        <v>93</v>
      </c>
      <c r="C37" s="14" t="s">
        <v>31</v>
      </c>
      <c r="D37" s="14">
        <v>50</v>
      </c>
      <c r="E37" s="41"/>
      <c r="F37" s="41"/>
      <c r="G37" s="23">
        <f t="shared" si="2"/>
        <v>0</v>
      </c>
      <c r="H37" s="31">
        <f t="shared" si="3"/>
        <v>0</v>
      </c>
    </row>
    <row r="38" spans="1:8" ht="110.25" customHeight="1" x14ac:dyDescent="0.2">
      <c r="A38" s="4">
        <v>6</v>
      </c>
      <c r="B38" s="24" t="s">
        <v>94</v>
      </c>
      <c r="C38" s="14" t="s">
        <v>31</v>
      </c>
      <c r="D38" s="14">
        <v>50</v>
      </c>
      <c r="E38" s="41"/>
      <c r="F38" s="41"/>
      <c r="G38" s="23">
        <f t="shared" ref="G38" si="4">E38*(F38/100)*D38</f>
        <v>0</v>
      </c>
      <c r="H38" s="31">
        <f t="shared" ref="H38" si="5">D38*E38</f>
        <v>0</v>
      </c>
    </row>
    <row r="39" spans="1:8" ht="96" customHeight="1" x14ac:dyDescent="0.2">
      <c r="A39" s="4">
        <v>7</v>
      </c>
      <c r="B39" s="24" t="s">
        <v>54</v>
      </c>
      <c r="C39" s="14" t="s">
        <v>31</v>
      </c>
      <c r="D39" s="14">
        <v>10</v>
      </c>
      <c r="E39" s="41"/>
      <c r="F39" s="41"/>
      <c r="G39" s="23">
        <f t="shared" si="2"/>
        <v>0</v>
      </c>
      <c r="H39" s="31">
        <f t="shared" si="3"/>
        <v>0</v>
      </c>
    </row>
    <row r="40" spans="1:8" ht="72" customHeight="1" x14ac:dyDescent="0.2">
      <c r="A40" s="4">
        <v>8</v>
      </c>
      <c r="B40" s="24" t="s">
        <v>55</v>
      </c>
      <c r="C40" s="14" t="s">
        <v>31</v>
      </c>
      <c r="D40" s="14">
        <v>10</v>
      </c>
      <c r="E40" s="41"/>
      <c r="F40" s="41"/>
      <c r="G40" s="23">
        <f t="shared" si="2"/>
        <v>0</v>
      </c>
      <c r="H40" s="31">
        <f t="shared" si="3"/>
        <v>0</v>
      </c>
    </row>
    <row r="41" spans="1:8" ht="61.5" customHeight="1" x14ac:dyDescent="0.2">
      <c r="A41" s="4">
        <v>9</v>
      </c>
      <c r="B41" s="21" t="s">
        <v>58</v>
      </c>
      <c r="C41" s="14" t="s">
        <v>31</v>
      </c>
      <c r="D41" s="14">
        <v>10</v>
      </c>
      <c r="E41" s="41"/>
      <c r="F41" s="41"/>
      <c r="G41" s="23">
        <f t="shared" ref="G41:G88" si="6">E41*(F41/100)*D41</f>
        <v>0</v>
      </c>
      <c r="H41" s="31">
        <f t="shared" ref="H41:H45" si="7">D41*E41</f>
        <v>0</v>
      </c>
    </row>
    <row r="42" spans="1:8" ht="36" customHeight="1" x14ac:dyDescent="0.2">
      <c r="A42" s="22">
        <v>10</v>
      </c>
      <c r="B42" s="18" t="s">
        <v>32</v>
      </c>
      <c r="C42" s="6"/>
      <c r="D42" s="11"/>
      <c r="E42" s="29"/>
      <c r="F42" s="29"/>
      <c r="G42" s="23"/>
      <c r="H42" s="32"/>
    </row>
    <row r="43" spans="1:8" ht="38.25" x14ac:dyDescent="0.2">
      <c r="A43" s="12"/>
      <c r="B43" s="19" t="s">
        <v>33</v>
      </c>
      <c r="C43" s="8" t="s">
        <v>31</v>
      </c>
      <c r="D43" s="12">
        <v>4000</v>
      </c>
      <c r="E43" s="40"/>
      <c r="F43" s="40"/>
      <c r="G43" s="27">
        <f t="shared" si="6"/>
        <v>0</v>
      </c>
      <c r="H43" s="33">
        <f t="shared" si="7"/>
        <v>0</v>
      </c>
    </row>
    <row r="44" spans="1:8" ht="81.75" customHeight="1" x14ac:dyDescent="0.2">
      <c r="A44" s="13"/>
      <c r="B44" s="20" t="s">
        <v>59</v>
      </c>
      <c r="C44" s="10"/>
      <c r="D44" s="13"/>
      <c r="E44" s="37"/>
      <c r="F44" s="37"/>
      <c r="G44" s="28"/>
      <c r="H44" s="34"/>
    </row>
    <row r="45" spans="1:8" ht="129" customHeight="1" x14ac:dyDescent="0.2">
      <c r="A45" s="43">
        <v>11</v>
      </c>
      <c r="B45" s="24" t="s">
        <v>56</v>
      </c>
      <c r="C45" s="44" t="s">
        <v>31</v>
      </c>
      <c r="D45" s="27">
        <v>100</v>
      </c>
      <c r="E45" s="45"/>
      <c r="F45" s="45"/>
      <c r="G45" s="27"/>
      <c r="H45" s="46">
        <f t="shared" si="7"/>
        <v>0</v>
      </c>
    </row>
    <row r="46" spans="1:8" ht="110.25" customHeight="1" x14ac:dyDescent="0.2">
      <c r="A46" s="4">
        <v>12</v>
      </c>
      <c r="B46" s="21" t="s">
        <v>60</v>
      </c>
      <c r="C46" s="14" t="s">
        <v>31</v>
      </c>
      <c r="D46" s="14">
        <v>250</v>
      </c>
      <c r="E46" s="41"/>
      <c r="F46" s="41"/>
      <c r="G46" s="14">
        <f t="shared" ref="G46:G57" si="8">E46*(F46/100)*D46</f>
        <v>0</v>
      </c>
      <c r="H46" s="31">
        <f t="shared" ref="H46" si="9">D46*E46</f>
        <v>0</v>
      </c>
    </row>
    <row r="47" spans="1:8" ht="110.25" customHeight="1" x14ac:dyDescent="0.2">
      <c r="A47" s="4">
        <v>13</v>
      </c>
      <c r="B47" s="21" t="s">
        <v>61</v>
      </c>
      <c r="C47" s="14" t="s">
        <v>31</v>
      </c>
      <c r="D47" s="14">
        <v>250</v>
      </c>
      <c r="E47" s="41"/>
      <c r="F47" s="41"/>
      <c r="G47" s="14">
        <f t="shared" si="8"/>
        <v>0</v>
      </c>
      <c r="H47" s="31">
        <f t="shared" ref="H47" si="10">D47*E47</f>
        <v>0</v>
      </c>
    </row>
    <row r="48" spans="1:8" ht="123" customHeight="1" x14ac:dyDescent="0.2">
      <c r="A48" s="4">
        <v>14</v>
      </c>
      <c r="B48" s="21" t="s">
        <v>62</v>
      </c>
      <c r="C48" s="14" t="s">
        <v>31</v>
      </c>
      <c r="D48" s="14">
        <v>250</v>
      </c>
      <c r="E48" s="41"/>
      <c r="F48" s="41"/>
      <c r="G48" s="14">
        <f t="shared" si="8"/>
        <v>0</v>
      </c>
      <c r="H48" s="31">
        <f t="shared" ref="H48" si="11">D48*E48</f>
        <v>0</v>
      </c>
    </row>
    <row r="49" spans="1:8" ht="112.5" customHeight="1" x14ac:dyDescent="0.2">
      <c r="A49" s="4">
        <v>15</v>
      </c>
      <c r="B49" s="21" t="s">
        <v>63</v>
      </c>
      <c r="C49" s="14" t="s">
        <v>31</v>
      </c>
      <c r="D49" s="14">
        <v>250</v>
      </c>
      <c r="E49" s="41"/>
      <c r="F49" s="41"/>
      <c r="G49" s="14">
        <f t="shared" si="8"/>
        <v>0</v>
      </c>
      <c r="H49" s="31">
        <f t="shared" ref="H49" si="12">D49*E49</f>
        <v>0</v>
      </c>
    </row>
    <row r="50" spans="1:8" ht="113.25" customHeight="1" x14ac:dyDescent="0.2">
      <c r="A50" s="4">
        <v>16</v>
      </c>
      <c r="B50" s="21" t="s">
        <v>66</v>
      </c>
      <c r="C50" s="14" t="s">
        <v>31</v>
      </c>
      <c r="D50" s="14">
        <v>250</v>
      </c>
      <c r="E50" s="41"/>
      <c r="F50" s="41"/>
      <c r="G50" s="14">
        <f t="shared" si="8"/>
        <v>0</v>
      </c>
      <c r="H50" s="31">
        <f t="shared" ref="H50" si="13">D50*E50</f>
        <v>0</v>
      </c>
    </row>
    <row r="51" spans="1:8" ht="126" customHeight="1" x14ac:dyDescent="0.2">
      <c r="A51" s="4">
        <v>17</v>
      </c>
      <c r="B51" s="21" t="s">
        <v>64</v>
      </c>
      <c r="C51" s="14" t="s">
        <v>31</v>
      </c>
      <c r="D51" s="14">
        <v>250</v>
      </c>
      <c r="E51" s="41"/>
      <c r="F51" s="41"/>
      <c r="G51" s="14">
        <f t="shared" si="8"/>
        <v>0</v>
      </c>
      <c r="H51" s="31">
        <f t="shared" ref="H51" si="14">D51*E51</f>
        <v>0</v>
      </c>
    </row>
    <row r="52" spans="1:8" ht="111" customHeight="1" x14ac:dyDescent="0.2">
      <c r="A52" s="4">
        <v>18</v>
      </c>
      <c r="B52" s="21" t="s">
        <v>65</v>
      </c>
      <c r="C52" s="14" t="s">
        <v>31</v>
      </c>
      <c r="D52" s="14">
        <v>250</v>
      </c>
      <c r="E52" s="41"/>
      <c r="F52" s="41"/>
      <c r="G52" s="14">
        <f t="shared" si="8"/>
        <v>0</v>
      </c>
      <c r="H52" s="31">
        <f t="shared" ref="H52" si="15">D52*E52</f>
        <v>0</v>
      </c>
    </row>
    <row r="53" spans="1:8" ht="110.25" customHeight="1" x14ac:dyDescent="0.2">
      <c r="A53" s="4">
        <v>19</v>
      </c>
      <c r="B53" s="21" t="s">
        <v>67</v>
      </c>
      <c r="C53" s="14" t="s">
        <v>31</v>
      </c>
      <c r="D53" s="14">
        <v>250</v>
      </c>
      <c r="E53" s="41"/>
      <c r="F53" s="41"/>
      <c r="G53" s="14">
        <f t="shared" si="8"/>
        <v>0</v>
      </c>
      <c r="H53" s="31">
        <f t="shared" ref="H53" si="16">D53*E53</f>
        <v>0</v>
      </c>
    </row>
    <row r="54" spans="1:8" ht="127.5" customHeight="1" x14ac:dyDescent="0.2">
      <c r="A54" s="4">
        <v>20</v>
      </c>
      <c r="B54" s="21" t="s">
        <v>68</v>
      </c>
      <c r="C54" s="14" t="s">
        <v>31</v>
      </c>
      <c r="D54" s="14">
        <v>250</v>
      </c>
      <c r="E54" s="41"/>
      <c r="F54" s="41"/>
      <c r="G54" s="14">
        <f t="shared" si="8"/>
        <v>0</v>
      </c>
      <c r="H54" s="31">
        <f t="shared" ref="H54" si="17">D54*E54</f>
        <v>0</v>
      </c>
    </row>
    <row r="55" spans="1:8" ht="102" customHeight="1" x14ac:dyDescent="0.2">
      <c r="A55" s="4">
        <v>21</v>
      </c>
      <c r="B55" s="21" t="s">
        <v>89</v>
      </c>
      <c r="C55" s="14" t="s">
        <v>31</v>
      </c>
      <c r="D55" s="14">
        <v>500</v>
      </c>
      <c r="E55" s="41"/>
      <c r="F55" s="41"/>
      <c r="G55" s="14">
        <f t="shared" si="8"/>
        <v>0</v>
      </c>
      <c r="H55" s="31">
        <f t="shared" ref="H55" si="18">D55*E55</f>
        <v>0</v>
      </c>
    </row>
    <row r="56" spans="1:8" ht="102" customHeight="1" x14ac:dyDescent="0.2">
      <c r="A56" s="4">
        <v>22</v>
      </c>
      <c r="B56" s="21" t="s">
        <v>90</v>
      </c>
      <c r="C56" s="14" t="s">
        <v>31</v>
      </c>
      <c r="D56" s="14">
        <v>500</v>
      </c>
      <c r="E56" s="41"/>
      <c r="F56" s="41"/>
      <c r="G56" s="14">
        <f t="shared" si="8"/>
        <v>0</v>
      </c>
      <c r="H56" s="31">
        <f t="shared" ref="H56" si="19">D56*E56</f>
        <v>0</v>
      </c>
    </row>
    <row r="57" spans="1:8" ht="102" customHeight="1" x14ac:dyDescent="0.2">
      <c r="A57" s="4">
        <v>23</v>
      </c>
      <c r="B57" s="21" t="s">
        <v>91</v>
      </c>
      <c r="C57" s="14" t="s">
        <v>31</v>
      </c>
      <c r="D57" s="14">
        <v>500</v>
      </c>
      <c r="E57" s="41"/>
      <c r="F57" s="41"/>
      <c r="G57" s="14">
        <f t="shared" si="8"/>
        <v>0</v>
      </c>
      <c r="H57" s="31">
        <f t="shared" ref="H57" si="20">D57*E57</f>
        <v>0</v>
      </c>
    </row>
    <row r="58" spans="1:8" ht="113.25" customHeight="1" x14ac:dyDescent="0.2">
      <c r="A58" s="4">
        <v>24</v>
      </c>
      <c r="B58" s="21" t="s">
        <v>69</v>
      </c>
      <c r="C58" s="14" t="s">
        <v>31</v>
      </c>
      <c r="D58" s="14">
        <v>250</v>
      </c>
      <c r="E58" s="41"/>
      <c r="F58" s="41"/>
      <c r="G58" s="28">
        <f t="shared" si="6"/>
        <v>0</v>
      </c>
      <c r="H58" s="31">
        <f t="shared" ref="H58" si="21">D58*E58</f>
        <v>0</v>
      </c>
    </row>
    <row r="59" spans="1:8" ht="112.5" customHeight="1" x14ac:dyDescent="0.2">
      <c r="A59" s="4">
        <v>25</v>
      </c>
      <c r="B59" s="21" t="s">
        <v>70</v>
      </c>
      <c r="C59" s="14" t="s">
        <v>31</v>
      </c>
      <c r="D59" s="14">
        <v>250</v>
      </c>
      <c r="E59" s="41"/>
      <c r="F59" s="41"/>
      <c r="G59" s="14">
        <f t="shared" si="6"/>
        <v>0</v>
      </c>
      <c r="H59" s="31">
        <f t="shared" ref="H59" si="22">D59*E59</f>
        <v>0</v>
      </c>
    </row>
    <row r="60" spans="1:8" ht="129" customHeight="1" x14ac:dyDescent="0.2">
      <c r="A60" s="4">
        <v>26</v>
      </c>
      <c r="B60" s="21" t="s">
        <v>71</v>
      </c>
      <c r="C60" s="14" t="s">
        <v>31</v>
      </c>
      <c r="D60" s="14">
        <v>250</v>
      </c>
      <c r="E60" s="41"/>
      <c r="F60" s="41"/>
      <c r="G60" s="14">
        <f t="shared" si="6"/>
        <v>0</v>
      </c>
      <c r="H60" s="31">
        <f t="shared" ref="H60" si="23">D60*E60</f>
        <v>0</v>
      </c>
    </row>
    <row r="61" spans="1:8" ht="110.25" customHeight="1" x14ac:dyDescent="0.2">
      <c r="A61" s="4">
        <v>27</v>
      </c>
      <c r="B61" s="21" t="s">
        <v>72</v>
      </c>
      <c r="C61" s="14" t="s">
        <v>31</v>
      </c>
      <c r="D61" s="14">
        <v>250</v>
      </c>
      <c r="E61" s="41"/>
      <c r="F61" s="41"/>
      <c r="G61" s="14">
        <f t="shared" si="6"/>
        <v>0</v>
      </c>
      <c r="H61" s="31">
        <f t="shared" ref="H61:H62" si="24">D61*E61</f>
        <v>0</v>
      </c>
    </row>
    <row r="62" spans="1:8" ht="114.75" customHeight="1" x14ac:dyDescent="0.2">
      <c r="A62" s="4">
        <v>28</v>
      </c>
      <c r="B62" s="21" t="s">
        <v>73</v>
      </c>
      <c r="C62" s="14" t="s">
        <v>31</v>
      </c>
      <c r="D62" s="14">
        <v>250</v>
      </c>
      <c r="E62" s="41"/>
      <c r="F62" s="41"/>
      <c r="G62" s="14">
        <f t="shared" si="6"/>
        <v>0</v>
      </c>
      <c r="H62" s="31">
        <f t="shared" si="24"/>
        <v>0</v>
      </c>
    </row>
    <row r="63" spans="1:8" ht="123.75" customHeight="1" x14ac:dyDescent="0.2">
      <c r="A63" s="4">
        <v>29</v>
      </c>
      <c r="B63" s="21" t="s">
        <v>74</v>
      </c>
      <c r="C63" s="14" t="s">
        <v>31</v>
      </c>
      <c r="D63" s="14">
        <v>250</v>
      </c>
      <c r="E63" s="41"/>
      <c r="F63" s="41"/>
      <c r="G63" s="14">
        <f t="shared" si="6"/>
        <v>0</v>
      </c>
      <c r="H63" s="31">
        <f t="shared" ref="H63" si="25">D63*E63</f>
        <v>0</v>
      </c>
    </row>
    <row r="64" spans="1:8" ht="114.75" customHeight="1" x14ac:dyDescent="0.2">
      <c r="A64" s="4">
        <v>30</v>
      </c>
      <c r="B64" s="21" t="s">
        <v>75</v>
      </c>
      <c r="C64" s="14" t="s">
        <v>31</v>
      </c>
      <c r="D64" s="14">
        <v>250</v>
      </c>
      <c r="E64" s="41"/>
      <c r="F64" s="41"/>
      <c r="G64" s="14">
        <f t="shared" si="6"/>
        <v>0</v>
      </c>
      <c r="H64" s="31">
        <f t="shared" ref="H64" si="26">D64*E64</f>
        <v>0</v>
      </c>
    </row>
    <row r="65" spans="1:8" ht="114.75" customHeight="1" x14ac:dyDescent="0.2">
      <c r="A65" s="4">
        <v>31</v>
      </c>
      <c r="B65" s="21" t="s">
        <v>76</v>
      </c>
      <c r="C65" s="14" t="s">
        <v>31</v>
      </c>
      <c r="D65" s="14">
        <v>250</v>
      </c>
      <c r="E65" s="41"/>
      <c r="F65" s="41"/>
      <c r="G65" s="14">
        <f t="shared" si="6"/>
        <v>0</v>
      </c>
      <c r="H65" s="31">
        <f t="shared" ref="H65" si="27">D65*E65</f>
        <v>0</v>
      </c>
    </row>
    <row r="66" spans="1:8" ht="126" customHeight="1" x14ac:dyDescent="0.2">
      <c r="A66" s="4">
        <v>32</v>
      </c>
      <c r="B66" s="21" t="s">
        <v>77</v>
      </c>
      <c r="C66" s="14" t="s">
        <v>31</v>
      </c>
      <c r="D66" s="14">
        <v>250</v>
      </c>
      <c r="E66" s="41"/>
      <c r="F66" s="41"/>
      <c r="G66" s="14">
        <f t="shared" si="6"/>
        <v>0</v>
      </c>
      <c r="H66" s="31">
        <f t="shared" ref="H66" si="28">D66*E66</f>
        <v>0</v>
      </c>
    </row>
    <row r="67" spans="1:8" ht="113.25" customHeight="1" x14ac:dyDescent="0.2">
      <c r="A67" s="4">
        <v>33</v>
      </c>
      <c r="B67" s="21" t="s">
        <v>78</v>
      </c>
      <c r="C67" s="14" t="s">
        <v>31</v>
      </c>
      <c r="D67" s="14">
        <v>250</v>
      </c>
      <c r="E67" s="41"/>
      <c r="F67" s="41"/>
      <c r="G67" s="14">
        <f t="shared" si="6"/>
        <v>0</v>
      </c>
      <c r="H67" s="31">
        <f t="shared" ref="H67" si="29">D67*E67</f>
        <v>0</v>
      </c>
    </row>
    <row r="68" spans="1:8" ht="113.25" customHeight="1" x14ac:dyDescent="0.2">
      <c r="A68" s="4">
        <v>34</v>
      </c>
      <c r="B68" s="21" t="s">
        <v>79</v>
      </c>
      <c r="C68" s="14" t="s">
        <v>31</v>
      </c>
      <c r="D68" s="14">
        <v>250</v>
      </c>
      <c r="E68" s="41"/>
      <c r="F68" s="41"/>
      <c r="G68" s="14">
        <f t="shared" si="6"/>
        <v>0</v>
      </c>
      <c r="H68" s="31">
        <f t="shared" ref="H68" si="30">D68*E68</f>
        <v>0</v>
      </c>
    </row>
    <row r="69" spans="1:8" ht="126" customHeight="1" x14ac:dyDescent="0.2">
      <c r="A69" s="4">
        <v>35</v>
      </c>
      <c r="B69" s="21" t="s">
        <v>80</v>
      </c>
      <c r="C69" s="14" t="s">
        <v>31</v>
      </c>
      <c r="D69" s="14">
        <v>250</v>
      </c>
      <c r="E69" s="41"/>
      <c r="F69" s="41"/>
      <c r="G69" s="14">
        <f t="shared" si="6"/>
        <v>0</v>
      </c>
      <c r="H69" s="31">
        <f t="shared" ref="H69" si="31">D69*E69</f>
        <v>0</v>
      </c>
    </row>
    <row r="70" spans="1:8" ht="113.25" customHeight="1" x14ac:dyDescent="0.2">
      <c r="A70" s="4">
        <v>36</v>
      </c>
      <c r="B70" s="21" t="s">
        <v>81</v>
      </c>
      <c r="C70" s="14" t="s">
        <v>31</v>
      </c>
      <c r="D70" s="14">
        <v>250</v>
      </c>
      <c r="E70" s="41"/>
      <c r="F70" s="41"/>
      <c r="G70" s="14">
        <f t="shared" si="6"/>
        <v>0</v>
      </c>
      <c r="H70" s="31">
        <f t="shared" ref="H70" si="32">D70*E70</f>
        <v>0</v>
      </c>
    </row>
    <row r="71" spans="1:8" ht="115.5" customHeight="1" x14ac:dyDescent="0.2">
      <c r="A71" s="4">
        <v>37</v>
      </c>
      <c r="B71" s="21" t="s">
        <v>82</v>
      </c>
      <c r="C71" s="14" t="s">
        <v>31</v>
      </c>
      <c r="D71" s="14">
        <v>250</v>
      </c>
      <c r="E71" s="41"/>
      <c r="F71" s="41"/>
      <c r="G71" s="14">
        <f t="shared" si="6"/>
        <v>0</v>
      </c>
      <c r="H71" s="31">
        <f t="shared" ref="H71" si="33">D71*E71</f>
        <v>0</v>
      </c>
    </row>
    <row r="72" spans="1:8" ht="126.75" customHeight="1" x14ac:dyDescent="0.2">
      <c r="A72" s="4">
        <v>38</v>
      </c>
      <c r="B72" s="21" t="s">
        <v>83</v>
      </c>
      <c r="C72" s="14" t="s">
        <v>31</v>
      </c>
      <c r="D72" s="14">
        <v>250</v>
      </c>
      <c r="E72" s="41"/>
      <c r="F72" s="41"/>
      <c r="G72" s="14">
        <f t="shared" si="6"/>
        <v>0</v>
      </c>
      <c r="H72" s="31">
        <f t="shared" ref="H72" si="34">D72*E72</f>
        <v>0</v>
      </c>
    </row>
    <row r="73" spans="1:8" ht="86.25" customHeight="1" x14ac:dyDescent="0.2">
      <c r="A73" s="4">
        <v>39</v>
      </c>
      <c r="B73" s="21" t="s">
        <v>84</v>
      </c>
      <c r="C73" s="14" t="s">
        <v>31</v>
      </c>
      <c r="D73" s="24">
        <v>500</v>
      </c>
      <c r="E73" s="41"/>
      <c r="F73" s="41"/>
      <c r="G73" s="14">
        <f t="shared" si="6"/>
        <v>0</v>
      </c>
      <c r="H73" s="31">
        <f t="shared" ref="H73" si="35">D73*E73</f>
        <v>0</v>
      </c>
    </row>
    <row r="74" spans="1:8" ht="31.5" customHeight="1" x14ac:dyDescent="0.2">
      <c r="A74" s="22">
        <v>40</v>
      </c>
      <c r="B74" s="18" t="s">
        <v>57</v>
      </c>
      <c r="C74" s="11"/>
      <c r="D74" s="11"/>
      <c r="E74" s="29"/>
      <c r="F74" s="29"/>
      <c r="G74" s="23"/>
      <c r="H74" s="32"/>
    </row>
    <row r="75" spans="1:8" ht="17.25" customHeight="1" x14ac:dyDescent="0.2">
      <c r="A75" s="12"/>
      <c r="B75" s="19" t="s">
        <v>35</v>
      </c>
      <c r="C75" s="12"/>
      <c r="D75" s="12"/>
      <c r="E75" s="30"/>
      <c r="F75" s="30"/>
      <c r="G75" s="27"/>
      <c r="H75" s="33"/>
    </row>
    <row r="76" spans="1:8" x14ac:dyDescent="0.2">
      <c r="A76" s="12"/>
      <c r="B76" s="19" t="s">
        <v>40</v>
      </c>
      <c r="C76" s="12" t="s">
        <v>31</v>
      </c>
      <c r="D76" s="12">
        <v>500</v>
      </c>
      <c r="E76" s="40"/>
      <c r="F76" s="40"/>
      <c r="G76" s="27">
        <f>E76*(F76/100)*D76</f>
        <v>0</v>
      </c>
      <c r="H76" s="33">
        <f>D76*E76</f>
        <v>0</v>
      </c>
    </row>
    <row r="77" spans="1:8" x14ac:dyDescent="0.2">
      <c r="A77" s="12"/>
      <c r="B77" s="19" t="s">
        <v>41</v>
      </c>
      <c r="C77" s="12" t="s">
        <v>31</v>
      </c>
      <c r="D77" s="12">
        <v>500</v>
      </c>
      <c r="E77" s="40"/>
      <c r="F77" s="40"/>
      <c r="G77" s="27">
        <f>E77*(F77/100)*D77</f>
        <v>0</v>
      </c>
      <c r="H77" s="33">
        <f t="shared" ref="H77:H79" si="36">D77*E77</f>
        <v>0</v>
      </c>
    </row>
    <row r="78" spans="1:8" x14ac:dyDescent="0.2">
      <c r="A78" s="12"/>
      <c r="B78" s="19" t="s">
        <v>43</v>
      </c>
      <c r="C78" s="12" t="s">
        <v>31</v>
      </c>
      <c r="D78" s="12">
        <v>500</v>
      </c>
      <c r="E78" s="40"/>
      <c r="F78" s="40"/>
      <c r="G78" s="27">
        <f>E78*(F78/100)*D78</f>
        <v>0</v>
      </c>
      <c r="H78" s="33">
        <f t="shared" si="36"/>
        <v>0</v>
      </c>
    </row>
    <row r="79" spans="1:8" x14ac:dyDescent="0.2">
      <c r="A79" s="12"/>
      <c r="B79" s="19" t="s">
        <v>42</v>
      </c>
      <c r="C79" s="12" t="s">
        <v>31</v>
      </c>
      <c r="D79" s="12">
        <v>500</v>
      </c>
      <c r="E79" s="40"/>
      <c r="F79" s="40"/>
      <c r="G79" s="27">
        <f>E79*(F79/100)*D79</f>
        <v>0</v>
      </c>
      <c r="H79" s="33">
        <f t="shared" si="36"/>
        <v>0</v>
      </c>
    </row>
    <row r="80" spans="1:8" ht="38.25" x14ac:dyDescent="0.2">
      <c r="A80" s="13"/>
      <c r="B80" s="20" t="s">
        <v>85</v>
      </c>
      <c r="C80" s="13"/>
      <c r="D80" s="13"/>
      <c r="E80" s="37"/>
      <c r="F80" s="37"/>
      <c r="G80" s="28"/>
      <c r="H80" s="34"/>
    </row>
    <row r="81" spans="1:8" ht="59.25" customHeight="1" x14ac:dyDescent="0.2">
      <c r="A81" s="4">
        <v>41</v>
      </c>
      <c r="B81" s="21" t="s">
        <v>86</v>
      </c>
      <c r="C81" s="14" t="s">
        <v>31</v>
      </c>
      <c r="D81" s="14">
        <v>500</v>
      </c>
      <c r="E81" s="51"/>
      <c r="F81" s="51"/>
      <c r="G81" s="14">
        <f>E81*(F81/100)*D81</f>
        <v>0</v>
      </c>
      <c r="H81" s="52">
        <f t="shared" ref="H81" si="37">D81*E81</f>
        <v>0</v>
      </c>
    </row>
    <row r="82" spans="1:8" ht="43.5" customHeight="1" x14ac:dyDescent="0.2">
      <c r="A82" s="49">
        <v>42</v>
      </c>
      <c r="B82" s="19" t="s">
        <v>88</v>
      </c>
      <c r="C82" s="14" t="s">
        <v>31</v>
      </c>
      <c r="D82" s="14">
        <v>3000</v>
      </c>
      <c r="E82" s="51"/>
      <c r="F82" s="51"/>
      <c r="G82" s="14">
        <f>E82*(F82/100)*D82</f>
        <v>0</v>
      </c>
      <c r="H82" s="52">
        <f t="shared" ref="H82" si="38">D82*E82</f>
        <v>0</v>
      </c>
    </row>
    <row r="83" spans="1:8" ht="38.25" x14ac:dyDescent="0.2">
      <c r="A83" s="22">
        <v>43</v>
      </c>
      <c r="B83" s="18" t="s">
        <v>34</v>
      </c>
      <c r="C83" s="11"/>
      <c r="D83" s="11"/>
      <c r="E83" s="29"/>
      <c r="F83" s="29"/>
      <c r="G83" s="23"/>
      <c r="H83" s="32"/>
    </row>
    <row r="84" spans="1:8" x14ac:dyDescent="0.2">
      <c r="A84" s="12"/>
      <c r="B84" s="19" t="s">
        <v>35</v>
      </c>
      <c r="C84" s="12"/>
      <c r="D84" s="12"/>
      <c r="E84" s="30"/>
      <c r="F84" s="30"/>
      <c r="G84" s="27"/>
      <c r="H84" s="33"/>
    </row>
    <row r="85" spans="1:8" x14ac:dyDescent="0.2">
      <c r="A85" s="12"/>
      <c r="B85" s="19" t="s">
        <v>36</v>
      </c>
      <c r="C85" s="12" t="s">
        <v>31</v>
      </c>
      <c r="D85" s="12">
        <v>200</v>
      </c>
      <c r="E85" s="40"/>
      <c r="F85" s="40"/>
      <c r="G85" s="27">
        <f t="shared" si="6"/>
        <v>0</v>
      </c>
      <c r="H85" s="33">
        <f>D85*E85</f>
        <v>0</v>
      </c>
    </row>
    <row r="86" spans="1:8" x14ac:dyDescent="0.2">
      <c r="A86" s="12"/>
      <c r="B86" s="19" t="s">
        <v>37</v>
      </c>
      <c r="C86" s="12" t="s">
        <v>31</v>
      </c>
      <c r="D86" s="12">
        <v>200</v>
      </c>
      <c r="E86" s="40"/>
      <c r="F86" s="40"/>
      <c r="G86" s="27">
        <f t="shared" si="6"/>
        <v>0</v>
      </c>
      <c r="H86" s="33">
        <f t="shared" ref="H86:H88" si="39">D86*E86</f>
        <v>0</v>
      </c>
    </row>
    <row r="87" spans="1:8" x14ac:dyDescent="0.2">
      <c r="A87" s="12"/>
      <c r="B87" s="19" t="s">
        <v>38</v>
      </c>
      <c r="C87" s="12" t="s">
        <v>31</v>
      </c>
      <c r="D87" s="12">
        <v>200</v>
      </c>
      <c r="E87" s="40"/>
      <c r="F87" s="40"/>
      <c r="G87" s="27">
        <f t="shared" si="6"/>
        <v>0</v>
      </c>
      <c r="H87" s="33">
        <f t="shared" si="39"/>
        <v>0</v>
      </c>
    </row>
    <row r="88" spans="1:8" x14ac:dyDescent="0.2">
      <c r="A88" s="12"/>
      <c r="B88" s="19" t="s">
        <v>39</v>
      </c>
      <c r="C88" s="12" t="s">
        <v>31</v>
      </c>
      <c r="D88" s="12">
        <v>200</v>
      </c>
      <c r="E88" s="40"/>
      <c r="F88" s="40"/>
      <c r="G88" s="27">
        <f t="shared" si="6"/>
        <v>0</v>
      </c>
      <c r="H88" s="33">
        <f t="shared" si="39"/>
        <v>0</v>
      </c>
    </row>
    <row r="89" spans="1:8" ht="38.25" x14ac:dyDescent="0.2">
      <c r="A89" s="13"/>
      <c r="B89" s="20" t="s">
        <v>87</v>
      </c>
      <c r="C89" s="13"/>
      <c r="D89" s="13"/>
      <c r="E89" s="37"/>
      <c r="F89" s="37"/>
      <c r="G89" s="28"/>
      <c r="H89" s="34"/>
    </row>
    <row r="90" spans="1:8" x14ac:dyDescent="0.2">
      <c r="A90" s="8"/>
      <c r="B90" s="47"/>
      <c r="C90" s="8"/>
      <c r="D90" s="8"/>
      <c r="E90" s="48"/>
      <c r="F90" s="48"/>
      <c r="G90" s="44"/>
      <c r="H90" s="48"/>
    </row>
    <row r="91" spans="1:8" x14ac:dyDescent="0.2">
      <c r="H91" s="35"/>
    </row>
    <row r="92" spans="1:8" x14ac:dyDescent="0.2">
      <c r="B92" s="3" t="s">
        <v>44</v>
      </c>
      <c r="H92" s="35">
        <f>SUM(H30:H88)</f>
        <v>0</v>
      </c>
    </row>
    <row r="93" spans="1:8" x14ac:dyDescent="0.2">
      <c r="B93" s="3" t="s">
        <v>45</v>
      </c>
      <c r="H93" s="35">
        <f>H92*0.22</f>
        <v>0</v>
      </c>
    </row>
    <row r="94" spans="1:8" ht="13.5" thickBot="1" x14ac:dyDescent="0.25">
      <c r="B94" s="26" t="s">
        <v>46</v>
      </c>
      <c r="C94" s="25"/>
      <c r="D94" s="25"/>
      <c r="E94" s="25"/>
      <c r="F94" s="25"/>
      <c r="G94" s="25"/>
      <c r="H94" s="36">
        <f>H92+H93</f>
        <v>0</v>
      </c>
    </row>
    <row r="95" spans="1:8" ht="13.5" thickTop="1" x14ac:dyDescent="0.2"/>
    <row r="97" spans="2:8" x14ac:dyDescent="0.2">
      <c r="B97" s="38" t="s">
        <v>47</v>
      </c>
    </row>
    <row r="98" spans="2:8" x14ac:dyDescent="0.2">
      <c r="B98" s="84" t="s">
        <v>48</v>
      </c>
      <c r="C98" s="84"/>
      <c r="D98" s="84"/>
      <c r="E98" s="84"/>
      <c r="F98" s="84"/>
      <c r="G98" s="84"/>
      <c r="H98" s="84"/>
    </row>
    <row r="99" spans="2:8" x14ac:dyDescent="0.2">
      <c r="B99" s="84" t="s">
        <v>49</v>
      </c>
      <c r="C99" s="84"/>
      <c r="D99" s="84"/>
      <c r="E99" s="84"/>
      <c r="F99" s="84"/>
      <c r="G99" s="84"/>
      <c r="H99" s="84"/>
    </row>
    <row r="100" spans="2:8" x14ac:dyDescent="0.2">
      <c r="B100" s="84" t="s">
        <v>51</v>
      </c>
      <c r="C100" s="84"/>
      <c r="D100" s="84"/>
      <c r="E100" s="84"/>
      <c r="F100" s="84"/>
      <c r="G100" s="84"/>
      <c r="H100" s="84"/>
    </row>
    <row r="105" spans="2:8" ht="15" customHeight="1" x14ac:dyDescent="0.2">
      <c r="E105" s="86" t="s">
        <v>50</v>
      </c>
      <c r="F105" s="86"/>
      <c r="G105" s="86"/>
      <c r="H105" s="86"/>
    </row>
    <row r="107" spans="2:8" x14ac:dyDescent="0.2">
      <c r="E107" s="83"/>
      <c r="F107" s="83"/>
      <c r="G107" s="83"/>
      <c r="H107" s="83"/>
    </row>
  </sheetData>
  <sheetProtection selectLockedCells="1"/>
  <mergeCells count="9">
    <mergeCell ref="E107:H107"/>
    <mergeCell ref="B99:H99"/>
    <mergeCell ref="B100:H100"/>
    <mergeCell ref="A10:H10"/>
    <mergeCell ref="A1:H1"/>
    <mergeCell ref="A6:H6"/>
    <mergeCell ref="A7:H7"/>
    <mergeCell ref="B98:H98"/>
    <mergeCell ref="E105:H105"/>
  </mergeCells>
  <pageMargins left="0.98425196850393704" right="0.78740157480314965" top="0.78740157480314965" bottom="0.78740157480314965" header="0.31496062992125984" footer="0.31496062992125984"/>
  <pageSetup paperSize="9" orientation="portrait" verticalDpi="597" r:id="rId1"/>
  <headerFooter>
    <oddHeader>&amp;R&amp;"Arial,Krepko"&amp;12OBR-2</oddHeader>
    <oddFooter>&amp;L&amp;"Arial,Poševno"&amp;10UKC Maribor&amp;R&amp;"Arial,Poševno"&amp;10Tiskanje zbornikov</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9"/>
  <sheetViews>
    <sheetView topLeftCell="A7" workbookViewId="0">
      <selection activeCell="A25" sqref="A25:H29"/>
    </sheetView>
  </sheetViews>
  <sheetFormatPr defaultRowHeight="15" x14ac:dyDescent="0.25"/>
  <cols>
    <col min="1" max="1" width="6.85546875" customWidth="1"/>
    <col min="2" max="2" width="18.5703125" customWidth="1"/>
    <col min="8" max="8" width="10.5703125" customWidth="1"/>
  </cols>
  <sheetData>
    <row r="1" spans="1:8" x14ac:dyDescent="0.25">
      <c r="A1" s="87" t="s">
        <v>2</v>
      </c>
      <c r="B1" s="87"/>
      <c r="C1" s="87"/>
      <c r="D1" s="87"/>
      <c r="E1" s="87"/>
      <c r="F1" s="87"/>
      <c r="G1" s="87"/>
      <c r="H1" s="87"/>
    </row>
    <row r="2" spans="1:8" x14ac:dyDescent="0.25">
      <c r="A2" s="2"/>
      <c r="B2" s="3"/>
      <c r="C2" s="2"/>
      <c r="D2" s="2"/>
      <c r="E2" s="2"/>
      <c r="F2" s="2"/>
      <c r="G2" s="2"/>
      <c r="H2" s="2"/>
    </row>
    <row r="3" spans="1:8" x14ac:dyDescent="0.25">
      <c r="A3" s="2"/>
      <c r="B3" s="3"/>
      <c r="C3" s="2"/>
      <c r="D3" s="2"/>
      <c r="E3" s="2"/>
      <c r="F3" s="2"/>
      <c r="G3" s="2"/>
      <c r="H3" s="2"/>
    </row>
    <row r="4" spans="1:8" x14ac:dyDescent="0.25">
      <c r="A4" s="2"/>
      <c r="B4" s="3"/>
      <c r="C4" s="2"/>
      <c r="D4" s="2"/>
      <c r="E4" s="2"/>
      <c r="F4" s="2"/>
      <c r="G4" s="2"/>
      <c r="H4" s="2"/>
    </row>
    <row r="5" spans="1:8" x14ac:dyDescent="0.25">
      <c r="A5" s="2"/>
      <c r="B5" s="3"/>
      <c r="C5" s="2"/>
      <c r="D5" s="2"/>
      <c r="E5" s="2"/>
      <c r="F5" s="2"/>
      <c r="G5" s="2"/>
      <c r="H5" s="2" t="s">
        <v>95</v>
      </c>
    </row>
    <row r="6" spans="1:8" x14ac:dyDescent="0.25">
      <c r="A6" s="87" t="s">
        <v>0</v>
      </c>
      <c r="B6" s="87"/>
      <c r="C6" s="87"/>
      <c r="D6" s="87"/>
      <c r="E6" s="87"/>
      <c r="F6" s="87"/>
      <c r="G6" s="87"/>
      <c r="H6" s="87"/>
    </row>
    <row r="7" spans="1:8" x14ac:dyDescent="0.25">
      <c r="A7" s="87" t="s">
        <v>1</v>
      </c>
      <c r="B7" s="87"/>
      <c r="C7" s="87"/>
      <c r="D7" s="87"/>
      <c r="E7" s="87"/>
      <c r="F7" s="87"/>
      <c r="G7" s="87"/>
      <c r="H7" s="87"/>
    </row>
    <row r="8" spans="1:8" x14ac:dyDescent="0.25">
      <c r="A8" s="2"/>
      <c r="B8" s="3"/>
      <c r="C8" s="2"/>
      <c r="D8" s="2"/>
      <c r="E8" s="2"/>
      <c r="F8" s="2"/>
      <c r="G8" s="2"/>
      <c r="H8" s="2"/>
    </row>
    <row r="9" spans="1:8" x14ac:dyDescent="0.25">
      <c r="A9" s="2"/>
      <c r="B9" s="3"/>
      <c r="C9" s="2"/>
      <c r="D9" s="2"/>
      <c r="E9" s="2"/>
      <c r="F9" s="2"/>
      <c r="G9" s="2"/>
      <c r="H9" s="2"/>
    </row>
    <row r="10" spans="1:8" ht="18" x14ac:dyDescent="0.25">
      <c r="A10" s="85" t="s">
        <v>3</v>
      </c>
      <c r="B10" s="86"/>
      <c r="C10" s="86"/>
      <c r="D10" s="86"/>
      <c r="E10" s="86"/>
      <c r="F10" s="86"/>
      <c r="G10" s="86"/>
      <c r="H10" s="86"/>
    </row>
    <row r="11" spans="1:8" x14ac:dyDescent="0.25">
      <c r="A11" s="2"/>
      <c r="B11" s="3"/>
      <c r="C11" s="2"/>
      <c r="D11" s="2"/>
      <c r="E11" s="2"/>
      <c r="F11" s="2"/>
      <c r="G11" s="2"/>
      <c r="H11" s="2"/>
    </row>
    <row r="12" spans="1:8" ht="25.5" x14ac:dyDescent="0.25">
      <c r="A12" s="15" t="s">
        <v>4</v>
      </c>
      <c r="B12" s="16" t="s">
        <v>5</v>
      </c>
      <c r="C12" s="15" t="s">
        <v>6</v>
      </c>
      <c r="D12" s="17" t="s">
        <v>7</v>
      </c>
      <c r="E12" s="15" t="s">
        <v>8</v>
      </c>
      <c r="F12" s="15" t="s">
        <v>9</v>
      </c>
      <c r="G12" s="15" t="s">
        <v>10</v>
      </c>
      <c r="H12" s="15" t="s">
        <v>11</v>
      </c>
    </row>
    <row r="13" spans="1:8" ht="39" x14ac:dyDescent="0.25">
      <c r="A13" s="5">
        <v>1</v>
      </c>
      <c r="B13" s="18" t="s">
        <v>96</v>
      </c>
      <c r="C13" s="11" t="s">
        <v>119</v>
      </c>
      <c r="D13" s="11">
        <v>1</v>
      </c>
      <c r="E13" s="29"/>
      <c r="F13" s="29"/>
      <c r="G13" s="11"/>
      <c r="H13" s="29">
        <f>D13*E13</f>
        <v>0</v>
      </c>
    </row>
    <row r="14" spans="1:8" ht="39" x14ac:dyDescent="0.25">
      <c r="A14" s="7"/>
      <c r="B14" s="19" t="s">
        <v>114</v>
      </c>
      <c r="C14" s="12"/>
      <c r="D14" s="12"/>
      <c r="E14" s="30"/>
      <c r="F14" s="30"/>
      <c r="G14" s="12"/>
      <c r="H14" s="30"/>
    </row>
    <row r="15" spans="1:8" ht="14.25" customHeight="1" x14ac:dyDescent="0.25">
      <c r="A15" s="7"/>
      <c r="B15" s="19" t="s">
        <v>97</v>
      </c>
      <c r="C15" s="12"/>
      <c r="D15" s="12"/>
      <c r="E15" s="30"/>
      <c r="F15" s="30"/>
      <c r="G15" s="12"/>
      <c r="H15" s="30"/>
    </row>
    <row r="16" spans="1:8" ht="78" customHeight="1" x14ac:dyDescent="0.25">
      <c r="A16" s="7"/>
      <c r="B16" s="19" t="s">
        <v>115</v>
      </c>
      <c r="C16" s="12"/>
      <c r="D16" s="12"/>
      <c r="E16" s="30"/>
      <c r="F16" s="30"/>
      <c r="G16" s="12"/>
      <c r="H16" s="30"/>
    </row>
    <row r="17" spans="1:8" ht="32.25" customHeight="1" x14ac:dyDescent="0.25">
      <c r="A17" s="12"/>
      <c r="B17" s="19" t="s">
        <v>116</v>
      </c>
      <c r="C17" s="12"/>
      <c r="D17" s="12"/>
      <c r="E17" s="30"/>
      <c r="F17" s="30"/>
      <c r="G17" s="12"/>
      <c r="H17" s="30"/>
    </row>
    <row r="18" spans="1:8" ht="65.25" customHeight="1" x14ac:dyDescent="0.25">
      <c r="A18" s="13"/>
      <c r="B18" s="20" t="s">
        <v>117</v>
      </c>
      <c r="C18" s="13"/>
      <c r="D18" s="77"/>
      <c r="E18" s="53"/>
      <c r="F18" s="53"/>
      <c r="G18" s="13"/>
      <c r="H18" s="37"/>
    </row>
    <row r="19" spans="1:8" ht="20.25" customHeight="1" x14ac:dyDescent="0.25">
      <c r="A19" s="8"/>
      <c r="B19" s="47"/>
      <c r="C19" s="8"/>
      <c r="D19" s="75"/>
      <c r="E19" s="74"/>
      <c r="F19" s="74"/>
      <c r="G19" s="8"/>
      <c r="H19" s="48"/>
    </row>
    <row r="20" spans="1:8" s="2" customFormat="1" ht="12.75" x14ac:dyDescent="0.2">
      <c r="B20" s="3" t="s">
        <v>44</v>
      </c>
      <c r="H20" s="35">
        <f>H13</f>
        <v>0</v>
      </c>
    </row>
    <row r="21" spans="1:8" s="2" customFormat="1" ht="12.75" x14ac:dyDescent="0.2">
      <c r="B21" s="3" t="s">
        <v>45</v>
      </c>
      <c r="H21" s="35">
        <f>H20*0.22</f>
        <v>0</v>
      </c>
    </row>
    <row r="22" spans="1:8" s="2" customFormat="1" ht="13.5" thickBot="1" x14ac:dyDescent="0.25">
      <c r="B22" s="26" t="s">
        <v>46</v>
      </c>
      <c r="C22" s="25"/>
      <c r="D22" s="25"/>
      <c r="E22" s="25"/>
      <c r="F22" s="25"/>
      <c r="G22" s="25"/>
      <c r="H22" s="36">
        <f>H20+H21</f>
        <v>0</v>
      </c>
    </row>
    <row r="23" spans="1:8" ht="15.75" thickTop="1" x14ac:dyDescent="0.25"/>
    <row r="25" spans="1:8" x14ac:dyDescent="0.25">
      <c r="A25" s="88" t="s">
        <v>118</v>
      </c>
      <c r="B25" s="89"/>
      <c r="C25" s="89"/>
      <c r="D25" s="89"/>
      <c r="E25" s="89"/>
      <c r="F25" s="89"/>
      <c r="G25" s="89"/>
      <c r="H25" s="89"/>
    </row>
    <row r="26" spans="1:8" x14ac:dyDescent="0.25">
      <c r="A26" s="89"/>
      <c r="B26" s="89"/>
      <c r="C26" s="89"/>
      <c r="D26" s="89"/>
      <c r="E26" s="89"/>
      <c r="F26" s="89"/>
      <c r="G26" s="89"/>
      <c r="H26" s="89"/>
    </row>
    <row r="27" spans="1:8" x14ac:dyDescent="0.25">
      <c r="A27" s="89"/>
      <c r="B27" s="89"/>
      <c r="C27" s="89"/>
      <c r="D27" s="89"/>
      <c r="E27" s="89"/>
      <c r="F27" s="89"/>
      <c r="G27" s="89"/>
      <c r="H27" s="89"/>
    </row>
    <row r="28" spans="1:8" x14ac:dyDescent="0.25">
      <c r="A28" s="89"/>
      <c r="B28" s="89"/>
      <c r="C28" s="89"/>
      <c r="D28" s="89"/>
      <c r="E28" s="89"/>
      <c r="F28" s="89"/>
      <c r="G28" s="89"/>
      <c r="H28" s="89"/>
    </row>
    <row r="29" spans="1:8" ht="92.25" customHeight="1" x14ac:dyDescent="0.25">
      <c r="A29" s="89"/>
      <c r="B29" s="89"/>
      <c r="C29" s="89"/>
      <c r="D29" s="89"/>
      <c r="E29" s="89"/>
      <c r="F29" s="89"/>
      <c r="G29" s="89"/>
      <c r="H29" s="89"/>
    </row>
  </sheetData>
  <mergeCells count="5">
    <mergeCell ref="A1:H1"/>
    <mergeCell ref="A6:H6"/>
    <mergeCell ref="A7:H7"/>
    <mergeCell ref="A10:H10"/>
    <mergeCell ref="A25:H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1</vt:i4>
      </vt:variant>
    </vt:vector>
  </HeadingPairs>
  <TitlesOfParts>
    <vt:vector size="4" baseType="lpstr">
      <vt:lpstr>REKAPITULACIJA</vt:lpstr>
      <vt:lpstr>SKLOP 1 - TISKANJE ZBORNIKOV</vt:lpstr>
      <vt:lpstr>SKLOP 2 - TISKANJE ČASOPISA</vt:lpstr>
      <vt:lpstr>'SKLOP 1 - TISKANJE ZBORNIKOV'!Tiskanje_naslovov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umed674</dc:creator>
  <cp:lastModifiedBy>Katja SAMBOLEC</cp:lastModifiedBy>
  <cp:lastPrinted>2021-12-01T10:19:59Z</cp:lastPrinted>
  <dcterms:created xsi:type="dcterms:W3CDTF">2016-08-26T09:23:23Z</dcterms:created>
  <dcterms:modified xsi:type="dcterms:W3CDTF">2021-12-06T13:43:05Z</dcterms:modified>
</cp:coreProperties>
</file>